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U:\留学生事業部\02_留学生事業\アフリカABEイニシアティブ\04 募集選考\000 GI\第5バッチ\01 GI改訂\ポータル掲載\"/>
    </mc:Choice>
  </mc:AlternateContent>
  <workbookProtection workbookPassword="E07B" lockStructure="1"/>
  <bookViews>
    <workbookView xWindow="0" yWindow="0" windowWidth="20490" windowHeight="6405"/>
  </bookViews>
  <sheets>
    <sheet name="ABE 5BATCH AF" sheetId="3" r:id="rId1"/>
    <sheet name="ResearchField" sheetId="15" r:id="rId2"/>
    <sheet name="List" sheetId="4" state="hidden" r:id="rId3"/>
    <sheet name="Course List" sheetId="8" state="hidden" r:id="rId4"/>
  </sheets>
  <definedNames>
    <definedName name="_xlnm._FilterDatabase" localSheetId="3" hidden="1">'Course List'!$A$1:$D$332</definedName>
    <definedName name="_xlnm._FilterDatabase" localSheetId="1" hidden="1">ResearchField!$A$1:$E$320</definedName>
    <definedName name="Day">List!$A$2:$A$32</definedName>
    <definedName name="Education_Level">List!$L$2:$L$5</definedName>
    <definedName name="English">List!$P$2:$P$5</definedName>
    <definedName name="Full_Part">List!$N$2:$N$3</definedName>
    <definedName name="Item_number">ResearchField!$E$2:$E$320</definedName>
    <definedName name="Month">List!$B$2:$B$13</definedName>
    <definedName name="month2">List!$R$2:$R$8</definedName>
    <definedName name="month3">List!$S$2:$S$13</definedName>
    <definedName name="Months">List!$C$2:$C$13</definedName>
    <definedName name="_xlnm.Print_Area" localSheetId="0">'ABE 5BATCH AF'!$A$1:$AJ$459</definedName>
    <definedName name="Relationship">List!$K$2:$K$13</definedName>
    <definedName name="School_Code">'Course List'!$A$2:$A$332</definedName>
    <definedName name="Sex">List!$G$2:$G$3</definedName>
    <definedName name="Type">List!$O$2:$O$5</definedName>
    <definedName name="Type_of_Organization">List!$J$2:$J$11</definedName>
    <definedName name="Year_1">List!$D$2:$D$51</definedName>
    <definedName name="Year_2">List!$E$2:$E$17</definedName>
    <definedName name="Year_3">List!$F$2:$F$4</definedName>
    <definedName name="year4">List!$Q$2:$Q$3</definedName>
    <definedName name="Yes_No">List!$M$2:$M$3</definedName>
    <definedName name="yes_no2">List!$M$2:$M$4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C422" i="3" l="1"/>
  <c r="X32" i="3" l="1"/>
  <c r="T458" i="3" l="1"/>
  <c r="AC418" i="3"/>
  <c r="O70" i="3"/>
  <c r="H70" i="3"/>
  <c r="O65" i="3"/>
  <c r="H65" i="3"/>
  <c r="O60" i="3"/>
  <c r="H60" i="3"/>
  <c r="T354" i="3" l="1"/>
  <c r="C361" i="3" s="1"/>
  <c r="AC424" i="3" l="1"/>
  <c r="T99" i="3" l="1"/>
  <c r="O77" i="3" l="1"/>
  <c r="T403" i="3" l="1"/>
  <c r="T303" i="3" l="1"/>
  <c r="T252" i="3"/>
  <c r="T201" i="3"/>
  <c r="T150" i="3"/>
  <c r="T48" i="3"/>
  <c r="Q263" i="3" l="1"/>
  <c r="K263" i="3"/>
  <c r="C263" i="3" l="1"/>
  <c r="AC263" i="3" l="1"/>
  <c r="AA263" i="3"/>
  <c r="N320" i="3" l="1"/>
  <c r="V289" i="3" l="1"/>
  <c r="V287" i="3"/>
  <c r="V285" i="3"/>
  <c r="V283" i="3"/>
  <c r="V281" i="3"/>
  <c r="V279" i="3"/>
  <c r="V277" i="3"/>
  <c r="V275" i="3"/>
  <c r="V273" i="3"/>
  <c r="V271" i="3"/>
  <c r="V269" i="3"/>
  <c r="V267" i="3"/>
  <c r="V265" i="3"/>
  <c r="V263" i="3"/>
  <c r="S139" i="3"/>
  <c r="S135" i="3"/>
  <c r="S131" i="3"/>
  <c r="S127" i="3"/>
  <c r="S123" i="3"/>
  <c r="S119" i="3"/>
  <c r="S115" i="3"/>
  <c r="U139" i="3" l="1"/>
  <c r="U135" i="3"/>
  <c r="U131" i="3"/>
  <c r="U127" i="3"/>
  <c r="U123" i="3"/>
  <c r="U119" i="3"/>
  <c r="U115" i="3"/>
  <c r="T299" i="3" l="1"/>
  <c r="V299" i="3" s="1"/>
  <c r="T300" i="3"/>
  <c r="V300" i="3" s="1"/>
  <c r="O299" i="3"/>
  <c r="Q299" i="3" s="1"/>
  <c r="O300" i="3"/>
  <c r="Q300" i="3" s="1"/>
  <c r="S143" i="3"/>
  <c r="W143" i="3" l="1"/>
</calcChain>
</file>

<file path=xl/sharedStrings.xml><?xml version="1.0" encoding="utf-8"?>
<sst xmlns="http://schemas.openxmlformats.org/spreadsheetml/2006/main" count="3008" uniqueCount="1531">
  <si>
    <t>APPLICATION FORM</t>
    <phoneticPr fontId="1"/>
  </si>
  <si>
    <t>1. Personal Information</t>
    <phoneticPr fontId="1"/>
  </si>
  <si>
    <t>1-1. Title</t>
    <phoneticPr fontId="1"/>
  </si>
  <si>
    <t>1-2. Number (Not need to fill in. JICA will inform after selection Procedures)</t>
    <phoneticPr fontId="1"/>
  </si>
  <si>
    <t>J</t>
    <phoneticPr fontId="1"/>
  </si>
  <si>
    <t>Family Name</t>
    <phoneticPr fontId="1"/>
  </si>
  <si>
    <t>First Name</t>
    <phoneticPr fontId="1"/>
  </si>
  <si>
    <t>Organization</t>
    <phoneticPr fontId="1"/>
  </si>
  <si>
    <t>Department / Division</t>
    <phoneticPr fontId="1"/>
  </si>
  <si>
    <t>Nationality</t>
    <phoneticPr fontId="1"/>
  </si>
  <si>
    <t>Sex</t>
    <phoneticPr fontId="1"/>
  </si>
  <si>
    <t>Religion</t>
    <phoneticPr fontId="1"/>
  </si>
  <si>
    <t>Passport possession</t>
    <phoneticPr fontId="1"/>
  </si>
  <si>
    <t>Type of Organization</t>
    <phoneticPr fontId="1"/>
  </si>
  <si>
    <t>TEL</t>
    <phoneticPr fontId="1"/>
  </si>
  <si>
    <t>Email</t>
    <phoneticPr fontId="1"/>
  </si>
  <si>
    <t>TEL
(Primary)</t>
    <phoneticPr fontId="1"/>
  </si>
  <si>
    <t>TEL
(Secondary)</t>
    <phoneticPr fontId="1"/>
  </si>
  <si>
    <t>Name</t>
    <phoneticPr fontId="1"/>
  </si>
  <si>
    <t>Relationship</t>
    <phoneticPr fontId="1"/>
  </si>
  <si>
    <t>Name of Applicant:</t>
    <phoneticPr fontId="1"/>
  </si>
  <si>
    <t>/</t>
    <phoneticPr fontId="1"/>
  </si>
  <si>
    <t>Year 1</t>
    <phoneticPr fontId="1"/>
  </si>
  <si>
    <t>Day</t>
    <phoneticPr fontId="1"/>
  </si>
  <si>
    <t>Month</t>
    <phoneticPr fontId="1"/>
  </si>
  <si>
    <t>Year 2</t>
    <phoneticPr fontId="1"/>
  </si>
  <si>
    <t>Male</t>
    <phoneticPr fontId="1"/>
  </si>
  <si>
    <t>Female</t>
    <phoneticPr fontId="1"/>
  </si>
  <si>
    <t>Father</t>
    <phoneticPr fontId="1"/>
  </si>
  <si>
    <t>Mother</t>
    <phoneticPr fontId="1"/>
  </si>
  <si>
    <t>Brother</t>
    <phoneticPr fontId="1"/>
  </si>
  <si>
    <t>Sister</t>
    <phoneticPr fontId="1"/>
  </si>
  <si>
    <t>Uncle</t>
    <phoneticPr fontId="1"/>
  </si>
  <si>
    <t>Aunt</t>
    <phoneticPr fontId="1"/>
  </si>
  <si>
    <t>Others</t>
    <phoneticPr fontId="1"/>
  </si>
  <si>
    <t>National Government</t>
    <phoneticPr fontId="1"/>
  </si>
  <si>
    <t>Local Government</t>
    <phoneticPr fontId="1"/>
  </si>
  <si>
    <t>Public Enterprise</t>
    <phoneticPr fontId="1"/>
  </si>
  <si>
    <t>Private(profit)</t>
    <phoneticPr fontId="1"/>
  </si>
  <si>
    <t>NGO/Private(Non-profit)</t>
    <phoneticPr fontId="1"/>
  </si>
  <si>
    <t>University</t>
    <phoneticPr fontId="1"/>
  </si>
  <si>
    <t>Age
(As of 1/4/2018)</t>
    <phoneticPr fontId="1"/>
  </si>
  <si>
    <t>Religion
(if any)</t>
    <phoneticPr fontId="1"/>
  </si>
  <si>
    <t>2. Declaration of desired university placement</t>
    <phoneticPr fontId="1"/>
  </si>
  <si>
    <t>1)</t>
    <phoneticPr fontId="1"/>
  </si>
  <si>
    <t>Priority</t>
    <phoneticPr fontId="1"/>
  </si>
  <si>
    <t>Name of Selected University and Graduate School</t>
    <phoneticPr fontId="1"/>
  </si>
  <si>
    <t>Program and Degree</t>
    <phoneticPr fontId="1"/>
  </si>
  <si>
    <t>Son</t>
    <phoneticPr fontId="1"/>
  </si>
  <si>
    <t>Daughter</t>
    <phoneticPr fontId="1"/>
  </si>
  <si>
    <t>Cousin</t>
    <phoneticPr fontId="1"/>
  </si>
  <si>
    <t>Husband</t>
    <phoneticPr fontId="1"/>
  </si>
  <si>
    <t>Wife</t>
    <phoneticPr fontId="1"/>
  </si>
  <si>
    <t>3. Educational Background</t>
    <phoneticPr fontId="1"/>
  </si>
  <si>
    <t>Academic Degree</t>
    <phoneticPr fontId="1"/>
  </si>
  <si>
    <t>Name of School</t>
    <phoneticPr fontId="1"/>
  </si>
  <si>
    <t>Years of schooling</t>
    <phoneticPr fontId="1"/>
  </si>
  <si>
    <t>Education Level</t>
    <phoneticPr fontId="1"/>
  </si>
  <si>
    <t>Primary Education</t>
    <phoneticPr fontId="1"/>
  </si>
  <si>
    <t>Lower Secondary Education</t>
    <phoneticPr fontId="1"/>
  </si>
  <si>
    <t>Upper Secondary Education</t>
    <phoneticPr fontId="1"/>
  </si>
  <si>
    <t>Higher Education</t>
    <phoneticPr fontId="1"/>
  </si>
  <si>
    <t>Primary Education</t>
  </si>
  <si>
    <t>Upper Secondary Education</t>
  </si>
  <si>
    <t>Yes/No</t>
    <phoneticPr fontId="1"/>
  </si>
  <si>
    <t>Yes</t>
    <phoneticPr fontId="1"/>
  </si>
  <si>
    <t>No</t>
    <phoneticPr fontId="1"/>
  </si>
  <si>
    <t>Faculty / Department</t>
    <phoneticPr fontId="1"/>
  </si>
  <si>
    <t xml:space="preserve">Reg.No                                </t>
    <phoneticPr fontId="1"/>
  </si>
  <si>
    <t>Graduate School Code for Third Batch</t>
  </si>
  <si>
    <t>Graduate School</t>
  </si>
  <si>
    <t>Course</t>
  </si>
  <si>
    <t>1A</t>
  </si>
  <si>
    <t>Science and Engineering</t>
  </si>
  <si>
    <t>1B</t>
  </si>
  <si>
    <t>1C</t>
  </si>
  <si>
    <t>1D</t>
  </si>
  <si>
    <t>1E</t>
  </si>
  <si>
    <t>2A</t>
  </si>
  <si>
    <t>3A</t>
  </si>
  <si>
    <t>Waseda University</t>
  </si>
  <si>
    <t>Information, Production and Systems Engineering Program/Master's Degree in Engineering</t>
  </si>
  <si>
    <t>4A</t>
  </si>
  <si>
    <t>Kyoto University</t>
  </si>
  <si>
    <t>5A</t>
  </si>
  <si>
    <t>Graduate School of Information Technology</t>
  </si>
  <si>
    <t>6A</t>
  </si>
  <si>
    <t>Tottori University</t>
  </si>
  <si>
    <t>6B</t>
  </si>
  <si>
    <t>7A</t>
  </si>
  <si>
    <t>Economics</t>
  </si>
  <si>
    <t>7B</t>
  </si>
  <si>
    <t>Global Political Economy Course/ M.A. in Global Political Economy</t>
  </si>
  <si>
    <t>8A</t>
  </si>
  <si>
    <t>Kyoto Institute of Technology</t>
  </si>
  <si>
    <t>8B</t>
  </si>
  <si>
    <t>8C</t>
  </si>
  <si>
    <t>8D</t>
  </si>
  <si>
    <t>8E</t>
  </si>
  <si>
    <t>8F</t>
  </si>
  <si>
    <t>8H</t>
  </si>
  <si>
    <t>8I</t>
  </si>
  <si>
    <t>8J</t>
  </si>
  <si>
    <t>Architecture</t>
  </si>
  <si>
    <t>8K</t>
  </si>
  <si>
    <t>8L</t>
  </si>
  <si>
    <t>8M</t>
  </si>
  <si>
    <t>8N</t>
  </si>
  <si>
    <t>9A</t>
  </si>
  <si>
    <t>International University of Japan</t>
  </si>
  <si>
    <t>9B</t>
  </si>
  <si>
    <t>9C</t>
  </si>
  <si>
    <t>10A</t>
  </si>
  <si>
    <t>Tokyo University of Agriculture</t>
  </si>
  <si>
    <t>10B</t>
  </si>
  <si>
    <t>10C</t>
  </si>
  <si>
    <t>11A</t>
  </si>
  <si>
    <t>12A</t>
  </si>
  <si>
    <t>13A</t>
  </si>
  <si>
    <t>Kochi University</t>
  </si>
  <si>
    <t>14A</t>
  </si>
  <si>
    <t>Tokyo University of Agriculture and Technology</t>
  </si>
  <si>
    <t>15A</t>
  </si>
  <si>
    <t>16A</t>
  </si>
  <si>
    <t>17A</t>
  </si>
  <si>
    <t>17B</t>
  </si>
  <si>
    <t>17C</t>
  </si>
  <si>
    <t>17D</t>
  </si>
  <si>
    <t>17E</t>
  </si>
  <si>
    <t>18A</t>
  </si>
  <si>
    <t>Reitaku University</t>
  </si>
  <si>
    <t>18B</t>
  </si>
  <si>
    <t>19A</t>
  </si>
  <si>
    <t>Yamaguchi University</t>
  </si>
  <si>
    <t>20A</t>
  </si>
  <si>
    <t>Shimane University</t>
  </si>
  <si>
    <t>21A</t>
  </si>
  <si>
    <t>22A</t>
  </si>
  <si>
    <t>Kagawa University</t>
  </si>
  <si>
    <t>23A</t>
  </si>
  <si>
    <t>Hokkaido University</t>
  </si>
  <si>
    <t>24A</t>
  </si>
  <si>
    <t>24B</t>
  </si>
  <si>
    <t>24C</t>
  </si>
  <si>
    <t>25A</t>
  </si>
  <si>
    <t>25B</t>
  </si>
  <si>
    <t>26A</t>
  </si>
  <si>
    <t>Engineering</t>
  </si>
  <si>
    <t>26B</t>
  </si>
  <si>
    <t>26C</t>
  </si>
  <si>
    <t>26D</t>
  </si>
  <si>
    <t>26E</t>
  </si>
  <si>
    <t>26F</t>
  </si>
  <si>
    <t>26G</t>
  </si>
  <si>
    <t>26H</t>
  </si>
  <si>
    <t>26I</t>
  </si>
  <si>
    <t>26J</t>
  </si>
  <si>
    <t>26K</t>
  </si>
  <si>
    <t>26L</t>
  </si>
  <si>
    <t>27A</t>
  </si>
  <si>
    <t>Toyo University</t>
  </si>
  <si>
    <t>Life Sciences Program / Master’s Degree in Life Sciences</t>
  </si>
  <si>
    <t>28A</t>
  </si>
  <si>
    <t>Ehime University</t>
  </si>
  <si>
    <t>28B</t>
  </si>
  <si>
    <t>28C</t>
  </si>
  <si>
    <t>29A</t>
  </si>
  <si>
    <t>Nagasaki University</t>
  </si>
  <si>
    <t>School of Tropical Medicine and Global Health</t>
  </si>
  <si>
    <t>29C</t>
  </si>
  <si>
    <t>30A</t>
  </si>
  <si>
    <t>30B</t>
  </si>
  <si>
    <t>30C</t>
  </si>
  <si>
    <t>31A</t>
  </si>
  <si>
    <t>33A</t>
  </si>
  <si>
    <t>Public Administration Course / Master of Economics</t>
  </si>
  <si>
    <t>34A</t>
  </si>
  <si>
    <t>Obihiro University of Agriculture and Veterinary Medicine</t>
  </si>
  <si>
    <t>34B</t>
  </si>
  <si>
    <t>34C</t>
  </si>
  <si>
    <t>34D</t>
  </si>
  <si>
    <t>35A</t>
  </si>
  <si>
    <t>Ryukoku University</t>
  </si>
  <si>
    <t>36A</t>
  </si>
  <si>
    <t>37A</t>
  </si>
  <si>
    <t>Rikkyo University</t>
  </si>
  <si>
    <t>37B</t>
  </si>
  <si>
    <t>38A</t>
  </si>
  <si>
    <t>39A</t>
  </si>
  <si>
    <t>Kobe University</t>
  </si>
  <si>
    <t>40A</t>
  </si>
  <si>
    <t>Division of Agronomy and Horticultural Science / Master of Agricultural Science</t>
  </si>
  <si>
    <t>40B</t>
  </si>
  <si>
    <t>Division of Forest and Biomaterials Science/ Master of Agricultural Science</t>
  </si>
  <si>
    <t>40C</t>
  </si>
  <si>
    <t>40D</t>
  </si>
  <si>
    <t>40E</t>
  </si>
  <si>
    <t>Division of Environmental Science and Technology/ Master of Agricultural Science</t>
  </si>
  <si>
    <t>40F</t>
  </si>
  <si>
    <t>40G</t>
  </si>
  <si>
    <t>Division of Food Sciences and Biotechnology / Master of Agricultural Science</t>
  </si>
  <si>
    <t>41A</t>
  </si>
  <si>
    <t>Kumamoto University</t>
  </si>
  <si>
    <t>41B</t>
  </si>
  <si>
    <t>41C</t>
  </si>
  <si>
    <t>41D</t>
  </si>
  <si>
    <t>41E</t>
  </si>
  <si>
    <t>41F</t>
  </si>
  <si>
    <t>42A</t>
  </si>
  <si>
    <t>Nagoya University</t>
  </si>
  <si>
    <t>43A</t>
  </si>
  <si>
    <t>43B</t>
  </si>
  <si>
    <t>44A</t>
  </si>
  <si>
    <t>45A</t>
  </si>
  <si>
    <t>46A</t>
  </si>
  <si>
    <t>Doshisha University</t>
  </si>
  <si>
    <t>47A</t>
  </si>
  <si>
    <t>48A</t>
  </si>
  <si>
    <t>Program in Global Studies/ M.A. in Global Studies</t>
  </si>
  <si>
    <t>48B</t>
  </si>
  <si>
    <t>Program in Global Studies/ M.A. in International Business and Development Studies</t>
  </si>
  <si>
    <t>48C</t>
  </si>
  <si>
    <t>Program in Global Studies/ M.A. in Japanese Studies</t>
  </si>
  <si>
    <t>49A</t>
  </si>
  <si>
    <t>Program in Global Environmental Studies/ M.A. in Environmental Studies</t>
  </si>
  <si>
    <t>Keio University</t>
  </si>
  <si>
    <t>50B</t>
  </si>
  <si>
    <t>51A</t>
  </si>
  <si>
    <t>Shibaura Institute of Technology</t>
  </si>
  <si>
    <t>51B</t>
  </si>
  <si>
    <t>51C</t>
  </si>
  <si>
    <t>51D</t>
  </si>
  <si>
    <t>51E</t>
  </si>
  <si>
    <t>51F</t>
  </si>
  <si>
    <t>52A</t>
  </si>
  <si>
    <t>Tokyo University of Marine Science and Technology</t>
  </si>
  <si>
    <t>52B</t>
  </si>
  <si>
    <t>52C</t>
  </si>
  <si>
    <t>52D</t>
  </si>
  <si>
    <t>52E</t>
  </si>
  <si>
    <t>52F</t>
  </si>
  <si>
    <t>53A</t>
  </si>
  <si>
    <t>Osaka University</t>
  </si>
  <si>
    <t>54A</t>
  </si>
  <si>
    <t>56A</t>
  </si>
  <si>
    <t>University of Miyazaki</t>
  </si>
  <si>
    <t>56B</t>
  </si>
  <si>
    <t>56C</t>
  </si>
  <si>
    <t>57A</t>
  </si>
  <si>
    <t>58A</t>
  </si>
  <si>
    <t>Saga University</t>
  </si>
  <si>
    <t>Applied Biological Sciences/ Master’s Degree in Agricultural Sciences</t>
  </si>
  <si>
    <t>58B</t>
  </si>
  <si>
    <t>Agro-Environmental Conservation/ Master’s Degree in Agricultural Sciences</t>
  </si>
  <si>
    <t>58C</t>
  </si>
  <si>
    <t>Resource Recycling Agro-biology and agro-production Systems/ Master’s Degree in Agricultural Sciences</t>
  </si>
  <si>
    <t>58D</t>
  </si>
  <si>
    <t>Rural Development Studies/ Master’s Degree in Agricultural Sciences</t>
  </si>
  <si>
    <t>58E</t>
  </si>
  <si>
    <t>59A</t>
  </si>
  <si>
    <t>University of the Ryukyus</t>
  </si>
  <si>
    <t>59B</t>
  </si>
  <si>
    <t>59C</t>
  </si>
  <si>
    <t>59D</t>
  </si>
  <si>
    <t>60A</t>
  </si>
  <si>
    <t>Yokohama City University</t>
  </si>
  <si>
    <t>61A</t>
  </si>
  <si>
    <t>Nanobioscience</t>
  </si>
  <si>
    <t>61B</t>
  </si>
  <si>
    <t>63A</t>
  </si>
  <si>
    <t>Hiroshima University</t>
  </si>
  <si>
    <t>63B</t>
  </si>
  <si>
    <t>63C</t>
  </si>
  <si>
    <t>63D</t>
  </si>
  <si>
    <t>64A</t>
  </si>
  <si>
    <t>Kyushu University</t>
  </si>
  <si>
    <t>65B</t>
  </si>
  <si>
    <t>65C</t>
  </si>
  <si>
    <t>66A</t>
  </si>
  <si>
    <t>67A</t>
  </si>
  <si>
    <t>Kyushu Institute of Technology</t>
  </si>
  <si>
    <t>67B</t>
  </si>
  <si>
    <t>67C</t>
  </si>
  <si>
    <t>68A</t>
  </si>
  <si>
    <t>Ritsumeikan University</t>
  </si>
  <si>
    <t>69A</t>
  </si>
  <si>
    <t>70A</t>
  </si>
  <si>
    <t>71A</t>
  </si>
  <si>
    <t>71B</t>
  </si>
  <si>
    <t>71C</t>
  </si>
  <si>
    <t>72A</t>
  </si>
  <si>
    <t>73A</t>
  </si>
  <si>
    <t>73B</t>
  </si>
  <si>
    <t>73C</t>
  </si>
  <si>
    <t>73D</t>
  </si>
  <si>
    <t>74A</t>
  </si>
  <si>
    <t>Toyohashi University of Technology</t>
  </si>
  <si>
    <t>74B</t>
  </si>
  <si>
    <t>74C</t>
  </si>
  <si>
    <t>74D</t>
  </si>
  <si>
    <t>74E</t>
  </si>
  <si>
    <t>77A</t>
  </si>
  <si>
    <t>Japan Advanced Institute of Science and Technology</t>
  </si>
  <si>
    <t>78A</t>
  </si>
  <si>
    <t>Nagoya Institute of Technology</t>
  </si>
  <si>
    <t>78B</t>
  </si>
  <si>
    <t>78C</t>
  </si>
  <si>
    <t>78D</t>
  </si>
  <si>
    <t>78E</t>
  </si>
  <si>
    <t>79A</t>
  </si>
  <si>
    <t>Okayama University</t>
  </si>
  <si>
    <t>79B</t>
  </si>
  <si>
    <t>79C</t>
  </si>
  <si>
    <t>80A</t>
  </si>
  <si>
    <t>80B</t>
  </si>
  <si>
    <t>81A</t>
  </si>
  <si>
    <t>Meiji University</t>
  </si>
  <si>
    <t>82A</t>
  </si>
  <si>
    <t>82B</t>
  </si>
  <si>
    <t>82C</t>
  </si>
  <si>
    <t>82D</t>
  </si>
  <si>
    <t>83A</t>
  </si>
  <si>
    <t>83B</t>
  </si>
  <si>
    <t>83C</t>
  </si>
  <si>
    <t>84A</t>
  </si>
  <si>
    <t>Tokushima University</t>
  </si>
  <si>
    <t>Intelligent Structures and Mechanics Systems Engineering Program/Master’s Degree in Civil and Environmental Engineering</t>
  </si>
  <si>
    <t>84B</t>
  </si>
  <si>
    <t>Intelligent Structures and Mechanics Systems Engineering Program/Master’s Degree in Mechanical Engineering.</t>
  </si>
  <si>
    <t>84C</t>
  </si>
  <si>
    <t>84D</t>
  </si>
  <si>
    <t>84E</t>
  </si>
  <si>
    <t>Systems Innovation Engineering Program/Master’s Degree in Electrical and Electronic Engineering</t>
  </si>
  <si>
    <t>84F</t>
  </si>
  <si>
    <t>Systems Innovation Engineering Program/Master’s Degree in Information Science and Intelligent Systems</t>
  </si>
  <si>
    <t>84G</t>
  </si>
  <si>
    <t>Systems Innovation Engineering Program/Master’s Degree in Optical Systems Engineering</t>
  </si>
  <si>
    <t>85A</t>
  </si>
  <si>
    <t>86A</t>
  </si>
  <si>
    <t>Mie University</t>
  </si>
  <si>
    <t>86B</t>
  </si>
  <si>
    <t>86C</t>
  </si>
  <si>
    <t>87A</t>
  </si>
  <si>
    <t>International Christian University</t>
  </si>
  <si>
    <t>87B</t>
  </si>
  <si>
    <t>88A</t>
  </si>
  <si>
    <t>The University of Kitakyushu</t>
  </si>
  <si>
    <t>89B</t>
  </si>
  <si>
    <t>Miyagi University</t>
  </si>
  <si>
    <t>89C</t>
  </si>
  <si>
    <t>90A</t>
  </si>
  <si>
    <t>90B</t>
  </si>
  <si>
    <t>91A</t>
  </si>
  <si>
    <t>University of Fukui</t>
  </si>
  <si>
    <t>Graduate School of Engineering</t>
  </si>
  <si>
    <t>Yokohama National University</t>
  </si>
  <si>
    <t>93A</t>
  </si>
  <si>
    <t>94A</t>
  </si>
  <si>
    <t>94B</t>
  </si>
  <si>
    <t>95A</t>
  </si>
  <si>
    <t>University of Tsukuba</t>
  </si>
  <si>
    <t>95B</t>
  </si>
  <si>
    <t>Space Exploration Engineering
Dept. of Engineering Mechanics and Energy / Master of Engineering</t>
  </si>
  <si>
    <t>95C</t>
  </si>
  <si>
    <t>95D</t>
  </si>
  <si>
    <t>97A</t>
  </si>
  <si>
    <t>Humanities and Social Sciences</t>
  </si>
  <si>
    <t>98A</t>
  </si>
  <si>
    <t>99A</t>
  </si>
  <si>
    <t>99B</t>
  </si>
  <si>
    <t>Master’s Program in Applied Physics / Master of Engineering</t>
  </si>
  <si>
    <t>99C</t>
  </si>
  <si>
    <t>100A</t>
  </si>
  <si>
    <t>101A</t>
  </si>
  <si>
    <t>The University of Tokyo</t>
  </si>
  <si>
    <t>102A</t>
  </si>
  <si>
    <t>102B</t>
  </si>
  <si>
    <t>102C</t>
  </si>
  <si>
    <t>102D</t>
  </si>
  <si>
    <t>102E</t>
  </si>
  <si>
    <t>103A</t>
  </si>
  <si>
    <t>104A</t>
  </si>
  <si>
    <t>104B</t>
  </si>
  <si>
    <t>104C</t>
  </si>
  <si>
    <t>104D</t>
  </si>
  <si>
    <t>105A</t>
  </si>
  <si>
    <t>106A</t>
  </si>
  <si>
    <t>107A</t>
  </si>
  <si>
    <t>107B</t>
  </si>
  <si>
    <t>107C</t>
  </si>
  <si>
    <t>108A</t>
  </si>
  <si>
    <t>Business and Finance(WASEDA Business School)</t>
  </si>
  <si>
    <t>108B</t>
  </si>
  <si>
    <t>Master of Science in Finance Program</t>
  </si>
  <si>
    <t>109A</t>
  </si>
  <si>
    <t>111A</t>
  </si>
  <si>
    <t>113A</t>
  </si>
  <si>
    <t>113B</t>
  </si>
  <si>
    <t>114A</t>
  </si>
  <si>
    <t>115A</t>
  </si>
  <si>
    <t>115B</t>
  </si>
  <si>
    <t>116A</t>
  </si>
  <si>
    <t>Saitama University</t>
  </si>
  <si>
    <t>117A</t>
  </si>
  <si>
    <t>Kwansei Gakuin University</t>
  </si>
  <si>
    <t>117B</t>
  </si>
  <si>
    <t>117C</t>
  </si>
  <si>
    <t>118A</t>
  </si>
  <si>
    <t>Institute of Business and Accounting</t>
  </si>
  <si>
    <t>119A</t>
  </si>
  <si>
    <t>Yamagata University</t>
  </si>
  <si>
    <t>120C</t>
  </si>
  <si>
    <t xml:space="preserve">Mechanical Systems Engineering Program </t>
  </si>
  <si>
    <t>121A</t>
  </si>
  <si>
    <t>122A</t>
  </si>
  <si>
    <t>Kansai University</t>
  </si>
  <si>
    <t>124A</t>
  </si>
  <si>
    <t>Utsunomiya University</t>
  </si>
  <si>
    <t>125A</t>
  </si>
  <si>
    <t>126A</t>
  </si>
  <si>
    <t>School of Integrative and Global Majors</t>
  </si>
  <si>
    <t>128A</t>
  </si>
  <si>
    <t>Graduate School of Sustainability Science (Department of Engineering)</t>
  </si>
  <si>
    <t>128B</t>
  </si>
  <si>
    <t>128C</t>
  </si>
  <si>
    <t>128D</t>
  </si>
  <si>
    <t>129A</t>
  </si>
  <si>
    <t>Nara Institute of Science and Technology</t>
  </si>
  <si>
    <t>130A</t>
  </si>
  <si>
    <t>Dentistry</t>
  </si>
  <si>
    <t>130B</t>
  </si>
  <si>
    <t>130C</t>
  </si>
  <si>
    <t>131A</t>
  </si>
  <si>
    <t>132A</t>
  </si>
  <si>
    <t>133A</t>
  </si>
  <si>
    <t>133B</t>
  </si>
  <si>
    <t>133C</t>
  </si>
  <si>
    <t>134A</t>
  </si>
  <si>
    <t>135A</t>
  </si>
  <si>
    <t>135B</t>
  </si>
  <si>
    <t>135D</t>
  </si>
  <si>
    <t>137A</t>
  </si>
  <si>
    <t>Nagaoka University of Technology</t>
  </si>
  <si>
    <t>Mechanical Engineering</t>
  </si>
  <si>
    <t>137B</t>
  </si>
  <si>
    <t>137C</t>
  </si>
  <si>
    <t>137D</t>
  </si>
  <si>
    <t>137E</t>
  </si>
  <si>
    <t>137F</t>
  </si>
  <si>
    <t>137G</t>
  </si>
  <si>
    <t>138A</t>
  </si>
  <si>
    <t>Niigata University</t>
  </si>
  <si>
    <t>139A</t>
  </si>
  <si>
    <t>140A</t>
  </si>
  <si>
    <t>Tokyo Institute of Technology</t>
  </si>
  <si>
    <t>Chemistry</t>
  </si>
  <si>
    <t>141A</t>
  </si>
  <si>
    <t>141B</t>
  </si>
  <si>
    <t>141C</t>
  </si>
  <si>
    <t>141D</t>
  </si>
  <si>
    <t>141E</t>
  </si>
  <si>
    <t>142A</t>
  </si>
  <si>
    <t>Life Science and Technology</t>
  </si>
  <si>
    <t>142B</t>
  </si>
  <si>
    <t>143A</t>
  </si>
  <si>
    <t>143B</t>
  </si>
  <si>
    <t>143C</t>
  </si>
  <si>
    <t>144A</t>
  </si>
  <si>
    <t>144B</t>
  </si>
  <si>
    <t>144C</t>
  </si>
  <si>
    <t>144D</t>
  </si>
  <si>
    <t>144E</t>
  </si>
  <si>
    <t>145A</t>
  </si>
  <si>
    <t>145B</t>
  </si>
  <si>
    <t>145C</t>
  </si>
  <si>
    <t>145D</t>
  </si>
  <si>
    <t>145E</t>
  </si>
  <si>
    <t>145F</t>
  </si>
  <si>
    <t>148A</t>
  </si>
  <si>
    <t>Management</t>
  </si>
  <si>
    <t>149A</t>
  </si>
  <si>
    <t>150A</t>
  </si>
  <si>
    <t>Division of Safety Systems Construction Engineering</t>
  </si>
  <si>
    <t>150B</t>
  </si>
  <si>
    <t>150C</t>
  </si>
  <si>
    <t>150D</t>
  </si>
  <si>
    <t>151A</t>
  </si>
  <si>
    <t>151B</t>
  </si>
  <si>
    <t>152A</t>
  </si>
  <si>
    <t>Space Engineering International Course</t>
  </si>
  <si>
    <t>153A</t>
  </si>
  <si>
    <t>Kagoshima University</t>
  </si>
  <si>
    <t>Graduate School of Agriculture</t>
  </si>
  <si>
    <t>154A</t>
  </si>
  <si>
    <t xml:space="preserve">Organic Materials Science Program </t>
  </si>
  <si>
    <r>
      <t>Name of University</t>
    </r>
    <r>
      <rPr>
        <sz val="11"/>
        <color theme="1"/>
        <rFont val="游ゴシック"/>
        <family val="2"/>
        <charset val="128"/>
      </rPr>
      <t>　　</t>
    </r>
  </si>
  <si>
    <t>Supervisor of choice</t>
    <phoneticPr fontId="1"/>
  </si>
  <si>
    <t>Period of Working</t>
    <phoneticPr fontId="1"/>
  </si>
  <si>
    <t>Position</t>
    <phoneticPr fontId="1"/>
  </si>
  <si>
    <t>Type</t>
    <phoneticPr fontId="1"/>
  </si>
  <si>
    <t>Department</t>
    <phoneticPr fontId="1"/>
  </si>
  <si>
    <t>Full/
Part</t>
    <phoneticPr fontId="1"/>
  </si>
  <si>
    <t>Full/Part</t>
    <phoneticPr fontId="1"/>
  </si>
  <si>
    <t>Full</t>
    <phoneticPr fontId="1"/>
  </si>
  <si>
    <t>Part</t>
    <phoneticPr fontId="1"/>
  </si>
  <si>
    <t>Type</t>
    <phoneticPr fontId="1"/>
  </si>
  <si>
    <t>A</t>
    <phoneticPr fontId="1"/>
  </si>
  <si>
    <t>B</t>
    <phoneticPr fontId="1"/>
  </si>
  <si>
    <t>C</t>
    <phoneticPr fontId="1"/>
  </si>
  <si>
    <t>D</t>
    <phoneticPr fontId="1"/>
  </si>
  <si>
    <t>Total Years of Education:</t>
    <phoneticPr fontId="1"/>
  </si>
  <si>
    <t>A. Private Sector</t>
    <phoneticPr fontId="1"/>
  </si>
  <si>
    <t>B. Ministry / Government Institution</t>
    <phoneticPr fontId="1"/>
  </si>
  <si>
    <t>C. Higher Education and TVET (Technical and Vocational Education and Training) Institutions</t>
    <phoneticPr fontId="1"/>
  </si>
  <si>
    <t>D. Others (non-profit organization etc.)</t>
    <phoneticPr fontId="1"/>
  </si>
  <si>
    <t>**For the type of organization, please choose from the followings:</t>
    <phoneticPr fontId="1"/>
  </si>
  <si>
    <t>Total years of part-time job experience:</t>
    <phoneticPr fontId="1"/>
  </si>
  <si>
    <t>Total years of full-time job experience:</t>
    <phoneticPr fontId="1"/>
  </si>
  <si>
    <t>I agree to nominate this person on behalf of our organization</t>
    <phoneticPr fontId="1"/>
  </si>
  <si>
    <t>Date</t>
    <phoneticPr fontId="1"/>
  </si>
  <si>
    <t>Signature</t>
    <phoneticPr fontId="1"/>
  </si>
  <si>
    <t>6. Medical History</t>
    <phoneticPr fontId="1"/>
  </si>
  <si>
    <t>6-1. Present Medical Status</t>
    <phoneticPr fontId="1"/>
  </si>
  <si>
    <t>a) Do you currently use any medicine or have regular medical checkup by a physician for your illness?</t>
    <phoneticPr fontId="1"/>
  </si>
  <si>
    <t>If yes, please attach your doctor's letter (preferably, written in English) that describes current status of your illness and agreement to join the program</t>
    <phoneticPr fontId="1"/>
  </si>
  <si>
    <t>c) Are you allegic to any medication or food?</t>
    <phoneticPr fontId="1"/>
  </si>
  <si>
    <t>d) Please indicate any needs arising from disabilities that might necessitate additional support or facilities.</t>
    <phoneticPr fontId="1"/>
  </si>
  <si>
    <t>Note: Disability does not lead to exclusion of persons with disability from the program. However, upon the situation, you may be directly inquired by the JICA official in charge for a more detailed account of your condition.</t>
    <phoneticPr fontId="1"/>
  </si>
  <si>
    <t>6-2. Past Medical History</t>
    <phoneticPr fontId="1"/>
  </si>
  <si>
    <t>a) Have you had any significant or serious illness?</t>
    <phoneticPr fontId="1"/>
  </si>
  <si>
    <t>b) Have you ever been a patient in a mental clinic or been treated by a psychiatrist?</t>
    <phoneticPr fontId="1"/>
  </si>
  <si>
    <t>6-3. Other Medical Problems</t>
    <phoneticPr fontId="1"/>
  </si>
  <si>
    <t>If you have any medical problems that are not described above, please indicate below.</t>
    <phoneticPr fontId="1"/>
  </si>
  <si>
    <t>if yes, please specify</t>
    <phoneticPr fontId="1"/>
  </si>
  <si>
    <t>From</t>
    <phoneticPr fontId="1"/>
  </si>
  <si>
    <t>To</t>
    <phoneticPr fontId="1"/>
  </si>
  <si>
    <t>From / To</t>
    <phoneticPr fontId="1"/>
  </si>
  <si>
    <t>Remarks</t>
    <phoneticPr fontId="1"/>
  </si>
  <si>
    <t>City/Town</t>
    <phoneticPr fontId="1"/>
  </si>
  <si>
    <t>Province &amp; Country</t>
    <phoneticPr fontId="1"/>
  </si>
  <si>
    <t>Province, Country</t>
    <phoneticPr fontId="1"/>
  </si>
  <si>
    <t>From</t>
    <phoneticPr fontId="1"/>
  </si>
  <si>
    <t>From (Month)/(Year) 
To  (Month)/(Year)</t>
    <phoneticPr fontId="1"/>
  </si>
  <si>
    <t>Year 3</t>
    <phoneticPr fontId="1"/>
  </si>
  <si>
    <t>1)</t>
    <phoneticPr fontId="1"/>
  </si>
  <si>
    <t>Listening</t>
    <phoneticPr fontId="1"/>
  </si>
  <si>
    <t>Speaking</t>
    <phoneticPr fontId="1"/>
  </si>
  <si>
    <t>Reading</t>
    <phoneticPr fontId="1"/>
  </si>
  <si>
    <t>Writing</t>
    <phoneticPr fontId="1"/>
  </si>
  <si>
    <t>Have you ever been awarded a scholarship for studying abroad?</t>
    <phoneticPr fontId="1"/>
  </si>
  <si>
    <t>2)  </t>
    <phoneticPr fontId="1"/>
  </si>
  <si>
    <t>English</t>
    <phoneticPr fontId="1"/>
  </si>
  <si>
    <t>Excellent</t>
    <phoneticPr fontId="1"/>
  </si>
  <si>
    <t>Good</t>
    <phoneticPr fontId="1"/>
  </si>
  <si>
    <t>Fair</t>
    <phoneticPr fontId="1"/>
  </si>
  <si>
    <t>Poor</t>
    <phoneticPr fontId="1"/>
  </si>
  <si>
    <t>English Proficiency</t>
    <phoneticPr fontId="1"/>
  </si>
  <si>
    <t>Other Language
(if any)</t>
    <phoneticPr fontId="1"/>
  </si>
  <si>
    <t>Name of scholarship</t>
    <phoneticPr fontId="1"/>
  </si>
  <si>
    <t>Duration</t>
    <phoneticPr fontId="1"/>
  </si>
  <si>
    <t>To</t>
    <phoneticPr fontId="1"/>
  </si>
  <si>
    <t>Jan</t>
    <phoneticPr fontId="1"/>
  </si>
  <si>
    <t>Feb</t>
    <phoneticPr fontId="1"/>
  </si>
  <si>
    <t>Mar</t>
    <phoneticPr fontId="1"/>
  </si>
  <si>
    <t>Apr</t>
    <phoneticPr fontId="1"/>
  </si>
  <si>
    <t>May</t>
    <phoneticPr fontId="1"/>
  </si>
  <si>
    <t>Jun</t>
    <phoneticPr fontId="1"/>
  </si>
  <si>
    <t>Jul</t>
    <phoneticPr fontId="1"/>
  </si>
  <si>
    <t>Aug</t>
    <phoneticPr fontId="1"/>
  </si>
  <si>
    <t>Sep</t>
    <phoneticPr fontId="1"/>
  </si>
  <si>
    <t>Oct</t>
    <phoneticPr fontId="1"/>
  </si>
  <si>
    <t>Nov</t>
    <phoneticPr fontId="1"/>
  </si>
  <si>
    <t>Dec</t>
    <phoneticPr fontId="1"/>
  </si>
  <si>
    <t>Are you currently applying for any scholarship(s), other than ABE Initiative?</t>
    <phoneticPr fontId="1"/>
  </si>
  <si>
    <t>3)</t>
    <phoneticPr fontId="1"/>
  </si>
  <si>
    <t>4)</t>
    <phoneticPr fontId="1"/>
  </si>
  <si>
    <t>Have you ever participated in any training course in your country or abroad including any offered by JICA?</t>
    <phoneticPr fontId="1"/>
  </si>
  <si>
    <t>Name of the course</t>
    <phoneticPr fontId="1"/>
  </si>
  <si>
    <t>Country you visited</t>
    <phoneticPr fontId="1"/>
  </si>
  <si>
    <t>Name of the institution or agency</t>
    <phoneticPr fontId="1"/>
  </si>
  <si>
    <t>Name of medicine</t>
    <phoneticPr fontId="1"/>
  </si>
  <si>
    <t>Months of pregnancy</t>
    <phoneticPr fontId="1"/>
  </si>
  <si>
    <t>Name of illness, and condition</t>
    <phoneticPr fontId="1"/>
  </si>
  <si>
    <t>Proficiency of the other language</t>
    <phoneticPr fontId="1"/>
  </si>
  <si>
    <t>What are you allegic to?</t>
    <phoneticPr fontId="1"/>
  </si>
  <si>
    <t>7. Declaration</t>
    <phoneticPr fontId="1"/>
  </si>
  <si>
    <t>Language Proficiency</t>
    <phoneticPr fontId="1"/>
  </si>
  <si>
    <t>1-3. Information about the applicant</t>
    <phoneticPr fontId="1"/>
  </si>
  <si>
    <t>Months</t>
    <phoneticPr fontId="1"/>
  </si>
  <si>
    <t>year4</t>
    <phoneticPr fontId="1"/>
  </si>
  <si>
    <t>month2</t>
    <phoneticPr fontId="1"/>
  </si>
  <si>
    <t>month3</t>
    <phoneticPr fontId="1"/>
  </si>
  <si>
    <t>b) Are you pregnant?</t>
    <phoneticPr fontId="1"/>
  </si>
  <si>
    <t xml:space="preserve">Color Photo 
(4cm×3cm)
Paste your photo
 taken within 
6 months. </t>
    <phoneticPr fontId="1"/>
  </si>
  <si>
    <t>1-4. Contact Person in Emergency</t>
    <phoneticPr fontId="1"/>
  </si>
  <si>
    <t>if others, specify</t>
    <phoneticPr fontId="1"/>
  </si>
  <si>
    <t>Date of assignment to the present position</t>
    <phoneticPr fontId="1"/>
  </si>
  <si>
    <t>5. Work Experience</t>
    <phoneticPr fontId="1"/>
  </si>
  <si>
    <t>Self-employed</t>
    <phoneticPr fontId="1"/>
  </si>
  <si>
    <t>Unemployed</t>
    <phoneticPr fontId="1"/>
  </si>
  <si>
    <t>Fresh Graduate</t>
    <phoneticPr fontId="1"/>
  </si>
  <si>
    <r>
      <t xml:space="preserve">Mother Tongue
</t>
    </r>
    <r>
      <rPr>
        <i/>
        <sz val="9"/>
        <color theme="1"/>
        <rFont val="Arial"/>
        <family val="2"/>
      </rPr>
      <t>ex. French</t>
    </r>
    <phoneticPr fontId="1"/>
  </si>
  <si>
    <t>Check List</t>
    <phoneticPr fontId="1"/>
  </si>
  <si>
    <t>Applicant</t>
    <phoneticPr fontId="1"/>
  </si>
  <si>
    <t>Page</t>
    <phoneticPr fontId="1"/>
  </si>
  <si>
    <t>Check Point</t>
    <phoneticPr fontId="1"/>
  </si>
  <si>
    <t>Copy of Passport(ID)</t>
    <phoneticPr fontId="1"/>
  </si>
  <si>
    <t>University Diploma</t>
    <phoneticPr fontId="1"/>
  </si>
  <si>
    <t>Academic Transcript</t>
    <phoneticPr fontId="1"/>
  </si>
  <si>
    <t>Is there official stamp/signature of current organization?</t>
    <phoneticPr fontId="1"/>
  </si>
  <si>
    <t>Is the notary seal affixed to Academic Transcript for all the grades earned in the university?</t>
    <phoneticPr fontId="1"/>
  </si>
  <si>
    <t>Is the date of birth same as on the Passport or ID?</t>
    <phoneticPr fontId="1"/>
  </si>
  <si>
    <t>Is the full name written as shown on the Passport? 
(National ID is acceptable if the applicant does not own a Passport)</t>
    <phoneticPr fontId="1"/>
  </si>
  <si>
    <t>Is the name of organization, department, and position correctly mentioned? (No abbreviation is allowed)</t>
    <phoneticPr fontId="1"/>
  </si>
  <si>
    <t>N/A</t>
    <phoneticPr fontId="1"/>
  </si>
  <si>
    <t>All</t>
    <phoneticPr fontId="1"/>
  </si>
  <si>
    <t>Are all the Yellow columns (MANDATORY) filled?</t>
    <phoneticPr fontId="1"/>
  </si>
  <si>
    <t xml:space="preserve">Signature: </t>
    <phoneticPr fontId="1"/>
  </si>
  <si>
    <t>Lower Secondary Education</t>
  </si>
  <si>
    <t>DATE (Day / Month / Year):                             /                             /</t>
    <phoneticPr fontId="1"/>
  </si>
  <si>
    <t>Type of Organization*</t>
    <phoneticPr fontId="1"/>
  </si>
  <si>
    <t>2)</t>
    <phoneticPr fontId="1"/>
  </si>
  <si>
    <t>3)</t>
    <phoneticPr fontId="1"/>
  </si>
  <si>
    <t>Cultural anthropology</t>
  </si>
  <si>
    <t>Social sciences</t>
  </si>
  <si>
    <t>law</t>
  </si>
  <si>
    <t>Sociology</t>
  </si>
  <si>
    <t>History</t>
  </si>
  <si>
    <t>Politics</t>
  </si>
  <si>
    <t>Literature</t>
  </si>
  <si>
    <t>Brain sciences</t>
  </si>
  <si>
    <t>Philosophy</t>
  </si>
  <si>
    <t>Art studies</t>
  </si>
  <si>
    <t>Quantum beam science</t>
  </si>
  <si>
    <t>Computational science</t>
  </si>
  <si>
    <t>Psychology</t>
  </si>
  <si>
    <t>Education</t>
  </si>
  <si>
    <t>Applied physics</t>
  </si>
  <si>
    <t>Mathematics</t>
  </si>
  <si>
    <t>Physics</t>
  </si>
  <si>
    <t>Basic chemistry</t>
  </si>
  <si>
    <t>Genome science</t>
  </si>
  <si>
    <t>Tumor biology</t>
  </si>
  <si>
    <t>Oncology</t>
  </si>
  <si>
    <t>Plant protection science</t>
  </si>
  <si>
    <t>Aquatic bioproduction science</t>
  </si>
  <si>
    <t>Nerve anatomy/Neuropathology</t>
  </si>
  <si>
    <t>Basic medicine</t>
  </si>
  <si>
    <t>Biology</t>
  </si>
  <si>
    <t>Anthropology</t>
  </si>
  <si>
    <t>Basic biology</t>
  </si>
  <si>
    <t>Neuroscience</t>
  </si>
  <si>
    <t>Pharmacy</t>
  </si>
  <si>
    <t>Nursing</t>
  </si>
  <si>
    <t>Society medicine</t>
  </si>
  <si>
    <t>Area</t>
    <phoneticPr fontId="1"/>
  </si>
  <si>
    <t>Category</t>
    <phoneticPr fontId="1"/>
  </si>
  <si>
    <t xml:space="preserve">Discipline </t>
    <phoneticPr fontId="1"/>
  </si>
  <si>
    <t>Research Field</t>
    <phoneticPr fontId="1"/>
  </si>
  <si>
    <t>Item number</t>
    <phoneticPr fontId="1"/>
  </si>
  <si>
    <t>Item Number</t>
    <phoneticPr fontId="1"/>
  </si>
  <si>
    <t>Research Field</t>
    <phoneticPr fontId="1"/>
  </si>
  <si>
    <t>Integrated Disciplines</t>
    <phoneticPr fontId="1"/>
  </si>
  <si>
    <t>Informatics</t>
    <phoneticPr fontId="1"/>
  </si>
  <si>
    <t xml:space="preserve">Theory of informatics </t>
    <phoneticPr fontId="1"/>
  </si>
  <si>
    <t xml:space="preserve">Mathematical informatics </t>
    <phoneticPr fontId="1"/>
  </si>
  <si>
    <t xml:space="preserve">Statistical science </t>
    <phoneticPr fontId="1"/>
  </si>
  <si>
    <t>Computer system</t>
    <phoneticPr fontId="1"/>
  </si>
  <si>
    <t>Software</t>
    <phoneticPr fontId="1"/>
  </si>
  <si>
    <t xml:space="preserve">Information network </t>
    <phoneticPr fontId="1"/>
  </si>
  <si>
    <t xml:space="preserve">Multimedia database </t>
    <phoneticPr fontId="1"/>
  </si>
  <si>
    <t xml:space="preserve">High performance computing </t>
    <phoneticPr fontId="1"/>
  </si>
  <si>
    <t xml:space="preserve">Information security </t>
    <phoneticPr fontId="1"/>
  </si>
  <si>
    <t xml:space="preserve">Cognitive science </t>
  </si>
  <si>
    <t>Perceptual information
processing</t>
    <phoneticPr fontId="1"/>
  </si>
  <si>
    <t xml:space="preserve">Human interface and interaction </t>
    <phoneticPr fontId="1"/>
  </si>
  <si>
    <t xml:space="preserve">Intelligent informatics </t>
    <phoneticPr fontId="1"/>
  </si>
  <si>
    <t xml:space="preserve">Soft computing </t>
    <phoneticPr fontId="1"/>
  </si>
  <si>
    <t xml:space="preserve">Intelligent robotics </t>
    <phoneticPr fontId="1"/>
  </si>
  <si>
    <t xml:space="preserve">Kansei informatics </t>
    <phoneticPr fontId="1"/>
  </si>
  <si>
    <t>Learning support system</t>
    <phoneticPr fontId="1"/>
  </si>
  <si>
    <t>Entertainment and game informatics</t>
    <phoneticPr fontId="1"/>
  </si>
  <si>
    <t>Environmental dynamic analysis</t>
    <phoneticPr fontId="1"/>
  </si>
  <si>
    <t>Environmental impact assessment</t>
    <phoneticPr fontId="1"/>
  </si>
  <si>
    <t>Environmental engineering and reduction of environmental burden</t>
    <phoneticPr fontId="1"/>
  </si>
  <si>
    <t>Environmental conscious materials and recycle</t>
    <phoneticPr fontId="1"/>
  </si>
  <si>
    <t>Modeling and technologies for environmental conservation and remediation</t>
    <phoneticPr fontId="1"/>
  </si>
  <si>
    <t>Environmental risk control and evaluation</t>
    <phoneticPr fontId="1"/>
  </si>
  <si>
    <t>Environmental and ecological symbiosis</t>
    <phoneticPr fontId="1"/>
  </si>
  <si>
    <t>Design and evaluation of sustainable and environmental conscious system</t>
    <phoneticPr fontId="1"/>
  </si>
  <si>
    <t>Environmental policy and social systems</t>
    <phoneticPr fontId="1"/>
  </si>
  <si>
    <t>Design science</t>
    <phoneticPr fontId="1"/>
  </si>
  <si>
    <t>Home economics/Human life</t>
    <phoneticPr fontId="1"/>
  </si>
  <si>
    <t>Clothing life/Dwelling life</t>
    <phoneticPr fontId="1"/>
  </si>
  <si>
    <t>Eating habits</t>
    <phoneticPr fontId="1"/>
  </si>
  <si>
    <t>Science education</t>
    <phoneticPr fontId="1"/>
  </si>
  <si>
    <t>Educational technology</t>
    <phoneticPr fontId="1"/>
  </si>
  <si>
    <t>Sociology/History of science and technology</t>
    <phoneticPr fontId="1"/>
  </si>
  <si>
    <t>Cultural assets study and museology</t>
    <phoneticPr fontId="1"/>
  </si>
  <si>
    <t>Geography</t>
  </si>
  <si>
    <t>Geography</t>
    <phoneticPr fontId="1"/>
  </si>
  <si>
    <t>Social systems engineering/ Safety system</t>
    <phoneticPr fontId="1"/>
  </si>
  <si>
    <t>Natural disaster / Disaster prevention science</t>
    <phoneticPr fontId="1"/>
  </si>
  <si>
    <t>Biomedical engineering/ Biomaterial science and engineering</t>
    <phoneticPr fontId="1"/>
  </si>
  <si>
    <t>Medical systems</t>
    <phoneticPr fontId="1"/>
  </si>
  <si>
    <t>Medical engineering assessment</t>
    <phoneticPr fontId="1"/>
  </si>
  <si>
    <t>Rehabilitation science/ Welfare engineering</t>
    <phoneticPr fontId="1"/>
  </si>
  <si>
    <t>Developmental mechanisms and the body works</t>
    <phoneticPr fontId="1"/>
  </si>
  <si>
    <t>Sports science</t>
    <phoneticPr fontId="1"/>
  </si>
  <si>
    <t>Applied health science</t>
    <phoneticPr fontId="1"/>
  </si>
  <si>
    <t>Childhood science (childhood environment science)</t>
    <phoneticPr fontId="1"/>
  </si>
  <si>
    <t>Biomolecular chemistry</t>
    <phoneticPr fontId="1"/>
  </si>
  <si>
    <t>Chemical biology</t>
    <phoneticPr fontId="1"/>
  </si>
  <si>
    <t>Basic / Social brain science</t>
    <phoneticPr fontId="1"/>
  </si>
  <si>
    <t>Brain biometrics</t>
    <phoneticPr fontId="1"/>
  </si>
  <si>
    <t>Area studies</t>
    <phoneticPr fontId="1"/>
  </si>
  <si>
    <t>Gender</t>
  </si>
  <si>
    <t>Gender</t>
    <phoneticPr fontId="1"/>
  </si>
  <si>
    <t>Philosophy/Ethics</t>
    <phoneticPr fontId="1"/>
  </si>
  <si>
    <t>Chinese philosophy/Indian philosophy/Buddhist studies</t>
    <phoneticPr fontId="1"/>
  </si>
  <si>
    <t>Religious studies</t>
    <phoneticPr fontId="1"/>
  </si>
  <si>
    <t>History of thought</t>
  </si>
  <si>
    <t>Aesthetics and studies on art</t>
    <phoneticPr fontId="1"/>
  </si>
  <si>
    <t>Fine art history</t>
    <phoneticPr fontId="1"/>
  </si>
  <si>
    <t>Art at large</t>
    <phoneticPr fontId="1"/>
  </si>
  <si>
    <t>Japanese literature</t>
    <phoneticPr fontId="1"/>
  </si>
  <si>
    <t>Literature in English</t>
    <phoneticPr fontId="1"/>
  </si>
  <si>
    <t>European literature</t>
    <phoneticPr fontId="1"/>
  </si>
  <si>
    <t>Chinese literature</t>
    <phoneticPr fontId="1"/>
  </si>
  <si>
    <t>Literature in general</t>
    <phoneticPr fontId="1"/>
  </si>
  <si>
    <t>Linguistics</t>
  </si>
  <si>
    <t>Linguistics</t>
    <phoneticPr fontId="1"/>
  </si>
  <si>
    <t>Japanese linguistics</t>
    <phoneticPr fontId="1"/>
  </si>
  <si>
    <t>English linguistics</t>
    <phoneticPr fontId="1"/>
  </si>
  <si>
    <t>Japanese language education</t>
    <phoneticPr fontId="1"/>
  </si>
  <si>
    <t>Foreign language education</t>
    <phoneticPr fontId="1"/>
  </si>
  <si>
    <t>Historical studies in general</t>
    <phoneticPr fontId="1"/>
  </si>
  <si>
    <t>Japanese history</t>
    <phoneticPr fontId="1"/>
  </si>
  <si>
    <t>History of Asia and Africa</t>
    <phoneticPr fontId="1"/>
  </si>
  <si>
    <t>History of Europe and America</t>
    <phoneticPr fontId="1"/>
  </si>
  <si>
    <t>Archaeology</t>
  </si>
  <si>
    <t>Human geography</t>
  </si>
  <si>
    <t>Human geography</t>
    <phoneticPr fontId="1"/>
  </si>
  <si>
    <t>Fundamental law</t>
  </si>
  <si>
    <t>Public law</t>
  </si>
  <si>
    <t>International law</t>
  </si>
  <si>
    <t>Social law</t>
  </si>
  <si>
    <t>Criminal law</t>
  </si>
  <si>
    <t>Civil law</t>
  </si>
  <si>
    <t>New fields of law</t>
  </si>
  <si>
    <t>International relations</t>
    <phoneticPr fontId="1"/>
  </si>
  <si>
    <t>Economic theory</t>
  </si>
  <si>
    <t>Economic doctrine/ Economic thought</t>
    <phoneticPr fontId="1"/>
  </si>
  <si>
    <t>Economic statistics</t>
  </si>
  <si>
    <t>Economic policy</t>
  </si>
  <si>
    <t>Public finance/Public economy</t>
  </si>
  <si>
    <t>Money/ Finance</t>
  </si>
  <si>
    <t>Economic history</t>
  </si>
  <si>
    <t>Commerce</t>
  </si>
  <si>
    <t>Accounting</t>
  </si>
  <si>
    <t>Social welfare and social work studies</t>
    <phoneticPr fontId="1"/>
  </si>
  <si>
    <t>Social psychology</t>
  </si>
  <si>
    <t>Educational psychology</t>
  </si>
  <si>
    <t>Clinical p sychology</t>
  </si>
  <si>
    <t>Experimental psychology</t>
  </si>
  <si>
    <t>Sociology of education</t>
    <phoneticPr fontId="1"/>
  </si>
  <si>
    <t>Education on school subjects and activities</t>
    <phoneticPr fontId="1"/>
  </si>
  <si>
    <t>Special needs education</t>
  </si>
  <si>
    <t>Nanostructural chemistry</t>
  </si>
  <si>
    <t>Nanostructural physics</t>
  </si>
  <si>
    <t>Nanomaterials chemistry</t>
  </si>
  <si>
    <t>Nanomaterials engineering</t>
  </si>
  <si>
    <t>Nano/Microsystems</t>
  </si>
  <si>
    <t>Applied materials</t>
  </si>
  <si>
    <t>Crystal engineering</t>
  </si>
  <si>
    <t>Thin film/Surface and interfacial physical properties</t>
    <phoneticPr fontId="1"/>
  </si>
  <si>
    <t>Optical engineering, Photon science</t>
    <phoneticPr fontId="1"/>
  </si>
  <si>
    <t>Plasma electronics</t>
  </si>
  <si>
    <t>General applied physics</t>
  </si>
  <si>
    <t>Algebra</t>
  </si>
  <si>
    <t>Geometry</t>
  </si>
  <si>
    <t>Basic analysis</t>
  </si>
  <si>
    <t>Mathematical analysis</t>
  </si>
  <si>
    <t>Foundations of mathematics/Applied mathematics</t>
    <phoneticPr fontId="1"/>
  </si>
  <si>
    <t>Astronomy</t>
  </si>
  <si>
    <t>Particle/Nuclear/Cosmic ray/Astro physics</t>
    <phoneticPr fontId="1"/>
  </si>
  <si>
    <t>Condensed matter physics I</t>
  </si>
  <si>
    <t>Condensed matter physics II</t>
  </si>
  <si>
    <t>Mathematical physics/ Fundamental condensed matter physics</t>
    <phoneticPr fontId="1"/>
  </si>
  <si>
    <t>Atomic/Molecular/Quantum electronics</t>
    <phoneticPr fontId="1"/>
  </si>
  <si>
    <t>Biological physics/Chemical physics/Soft matter physics</t>
    <phoneticPr fontId="1"/>
  </si>
  <si>
    <t>Solid earth and planetary physics</t>
    <phoneticPr fontId="1"/>
  </si>
  <si>
    <t>Meteorology/Physical oceanography/Hydrology</t>
    <phoneticPr fontId="1"/>
  </si>
  <si>
    <t>Space and upper atmospheric physics</t>
    <phoneticPr fontId="1"/>
  </si>
  <si>
    <t>Geology</t>
  </si>
  <si>
    <t>Stratigraphy/Paleontology</t>
  </si>
  <si>
    <t>Petrology/Mineralogy/ Economic geology</t>
    <phoneticPr fontId="1"/>
  </si>
  <si>
    <t>Geochemistry/Cosmochemistry</t>
  </si>
  <si>
    <t>Plasma science</t>
  </si>
  <si>
    <t>Physical chemistry</t>
  </si>
  <si>
    <t>Organic chemistry</t>
  </si>
  <si>
    <t>Inorganic chemistry</t>
  </si>
  <si>
    <t>Functional solid state chemistry</t>
  </si>
  <si>
    <t>Synthetic chemistry</t>
  </si>
  <si>
    <t>Polymer chemistry</t>
  </si>
  <si>
    <t>Analytical chemistry</t>
  </si>
  <si>
    <t>Bio-related chemistry</t>
  </si>
  <si>
    <t>Green/Environmental chemistry</t>
  </si>
  <si>
    <t>Energy-related chemistry</t>
  </si>
  <si>
    <t>Organic and hybrid materials</t>
  </si>
  <si>
    <t>Polymer/Textile materials</t>
  </si>
  <si>
    <t>Inorganic industrial materials</t>
  </si>
  <si>
    <t>Device related chemistry</t>
  </si>
  <si>
    <t>Materials/ Mechanics of materials</t>
    <phoneticPr fontId="1"/>
  </si>
  <si>
    <t>Production engineering/ Processing studies</t>
    <phoneticPr fontId="1"/>
  </si>
  <si>
    <t>Design engineering/ Machine functional elements/ Tribology</t>
    <phoneticPr fontId="1"/>
  </si>
  <si>
    <t>Fluid engineering</t>
  </si>
  <si>
    <t>Thermal engineering</t>
  </si>
  <si>
    <t>Dynamics/Control</t>
  </si>
  <si>
    <t>Intelligent mechanics/ Mechanical systems</t>
    <phoneticPr fontId="1"/>
  </si>
  <si>
    <t>Power engineering/Power conversion/Electric machinery</t>
    <phoneticPr fontId="1"/>
  </si>
  <si>
    <t>Electronic materials/ Electric materials</t>
    <phoneticPr fontId="1"/>
  </si>
  <si>
    <t>Electron device/ Electronic equipment</t>
    <phoneticPr fontId="1"/>
  </si>
  <si>
    <t>Communication/ Network engineering</t>
    <phoneticPr fontId="1"/>
  </si>
  <si>
    <t>Measurement engineering</t>
  </si>
  <si>
    <t>Control engineering/System engineering</t>
    <phoneticPr fontId="1"/>
  </si>
  <si>
    <t>Civil engineering materials/ Construction/ Construction management</t>
    <phoneticPr fontId="1"/>
  </si>
  <si>
    <t>Geotechnical engineering</t>
    <phoneticPr fontId="1"/>
  </si>
  <si>
    <t>Hydraulic engineering</t>
  </si>
  <si>
    <t>Civil engineering project/ Traffic engineering</t>
    <phoneticPr fontId="1"/>
  </si>
  <si>
    <t>Civil and environmental engineering</t>
    <phoneticPr fontId="1"/>
  </si>
  <si>
    <t>Building structures/Materials</t>
    <phoneticPr fontId="1"/>
  </si>
  <si>
    <t>Architectural environment/ Equipment</t>
    <phoneticPr fontId="1"/>
  </si>
  <si>
    <t>Town planning/ Architectural planning</t>
    <phoneticPr fontId="1"/>
  </si>
  <si>
    <t>Architectural history/Design</t>
    <phoneticPr fontId="1"/>
  </si>
  <si>
    <t>Physical properties of metals/Metal-base materials</t>
    <phoneticPr fontId="1"/>
  </si>
  <si>
    <t>Inorganic materials/Physical properties</t>
    <phoneticPr fontId="1"/>
  </si>
  <si>
    <t>Composite materials/Surface and interface engineering</t>
    <phoneticPr fontId="1"/>
  </si>
  <si>
    <t>Structural/Functional materials</t>
    <phoneticPr fontId="1"/>
  </si>
  <si>
    <t>Material processing/Microstructural control engineering</t>
    <phoneticPr fontId="1"/>
  </si>
  <si>
    <t>Metal making/Resorce production engineering</t>
    <phoneticPr fontId="1"/>
  </si>
  <si>
    <t>Properties in chemical engineering process/Transfer operation/Unit operation</t>
    <phoneticPr fontId="1"/>
  </si>
  <si>
    <t>Reaction engineering/Process system</t>
    <phoneticPr fontId="1"/>
  </si>
  <si>
    <t>Catalyst/Resource chemical process</t>
    <phoneticPr fontId="1"/>
  </si>
  <si>
    <t>Biofunction/Bioprocess</t>
    <phoneticPr fontId="1"/>
  </si>
  <si>
    <t>Aerospace engineering</t>
    <phoneticPr fontId="1"/>
  </si>
  <si>
    <t>Naval and maritime engineering</t>
  </si>
  <si>
    <t>Earth system and resources engineering</t>
    <phoneticPr fontId="1"/>
  </si>
  <si>
    <t>Nuclear fusion studies</t>
  </si>
  <si>
    <t>Nuclear engineering</t>
  </si>
  <si>
    <t>Energy engineering</t>
  </si>
  <si>
    <t>Neurophysiology / General neuroscience</t>
    <phoneticPr fontId="1"/>
  </si>
  <si>
    <t>Neurochemistry/ Neuropharmacology</t>
    <phoneticPr fontId="1"/>
  </si>
  <si>
    <t>Laboratory animal science</t>
  </si>
  <si>
    <t>Tumor diagnostics</t>
  </si>
  <si>
    <t>Tumor therapeutics</t>
  </si>
  <si>
    <t>Genome biology</t>
  </si>
  <si>
    <t>Medical genome science</t>
  </si>
  <si>
    <t>System genome science</t>
  </si>
  <si>
    <t>Conservation of biological resources</t>
    <phoneticPr fontId="1"/>
  </si>
  <si>
    <t>Molecular biology</t>
  </si>
  <si>
    <t>Structural biochemistry</t>
  </si>
  <si>
    <t>Functional biochemistry</t>
  </si>
  <si>
    <t>Biophysics</t>
  </si>
  <si>
    <t>Cell biology</t>
  </si>
  <si>
    <t>Developmental biology</t>
  </si>
  <si>
    <t>Plant molecular biology/Plant physiology</t>
    <phoneticPr fontId="1"/>
  </si>
  <si>
    <t>Morphology/Structure</t>
  </si>
  <si>
    <t>Animal physiology/Animal behavior</t>
    <phoneticPr fontId="1"/>
  </si>
  <si>
    <t>Genetics/Chromosome dynamics</t>
  </si>
  <si>
    <t>Evolutionary biology</t>
  </si>
  <si>
    <t>Biodiversity/Systematics</t>
  </si>
  <si>
    <t>Ecology/Environment</t>
  </si>
  <si>
    <t>Physical anthropology</t>
  </si>
  <si>
    <t>Applied anthropology</t>
  </si>
  <si>
    <t>Science in genetics and breeding</t>
  </si>
  <si>
    <t>Crop production science</t>
  </si>
  <si>
    <t>Horticultural science</t>
  </si>
  <si>
    <t>Plant nutrition/Soil science</t>
  </si>
  <si>
    <t>Applied microbiology</t>
  </si>
  <si>
    <t>Applied biochemistry</t>
  </si>
  <si>
    <t>Bioorganic chemistry</t>
  </si>
  <si>
    <t>Food science</t>
  </si>
  <si>
    <t>Forest science</t>
  </si>
  <si>
    <t>Wood science</t>
  </si>
  <si>
    <t>Aquatic life science</t>
  </si>
  <si>
    <t>Agricultural science in management and economy</t>
    <phoneticPr fontId="1"/>
  </si>
  <si>
    <t>Agricultural science in rural society and development</t>
    <phoneticPr fontId="1"/>
  </si>
  <si>
    <t>Rural environmental engineering/Planning</t>
    <phoneticPr fontId="1"/>
  </si>
  <si>
    <t>Agricultural environmental engineering/Agricultural information engineering</t>
    <phoneticPr fontId="1"/>
  </si>
  <si>
    <t>Animal production science</t>
    <phoneticPr fontId="1"/>
  </si>
  <si>
    <t>Veterinary medical science</t>
    <phoneticPr fontId="1"/>
  </si>
  <si>
    <t>Integrative animal science</t>
  </si>
  <si>
    <t>Insect science</t>
  </si>
  <si>
    <t>Environmental agriculture(including landscape science)</t>
    <phoneticPr fontId="1"/>
  </si>
  <si>
    <t>Applied molecular and cellular biology</t>
    <phoneticPr fontId="1"/>
  </si>
  <si>
    <t>Chemical pharmacy</t>
  </si>
  <si>
    <t>Physical pharmacy</t>
  </si>
  <si>
    <t>Biological pharmacy</t>
  </si>
  <si>
    <t>Pharmacology in pharmacy</t>
  </si>
  <si>
    <t>Natural medicines</t>
  </si>
  <si>
    <t>Drug development chemistry</t>
  </si>
  <si>
    <t>Environmental and hygienic pharmacy</t>
    <phoneticPr fontId="1"/>
  </si>
  <si>
    <t>Medical pharmacy</t>
  </si>
  <si>
    <t>General anatomy (including histology/embryology)</t>
    <phoneticPr fontId="1"/>
  </si>
  <si>
    <t>General physiology</t>
  </si>
  <si>
    <t>Environmental physiology (including physical medicine and nutritional physiology)</t>
    <phoneticPr fontId="1"/>
  </si>
  <si>
    <t>General pharmacology</t>
  </si>
  <si>
    <t>General medical chemistry</t>
  </si>
  <si>
    <t>Pathological medical chemistry</t>
  </si>
  <si>
    <t>Human genetics</t>
  </si>
  <si>
    <t>Human pathology</t>
  </si>
  <si>
    <t>Experimental pathology</t>
  </si>
  <si>
    <t>Parasitology (including sanitary zoology)</t>
    <phoneticPr fontId="1"/>
  </si>
  <si>
    <t>Bacteriology (including mycology)</t>
    <phoneticPr fontId="1"/>
  </si>
  <si>
    <t>Virology</t>
  </si>
  <si>
    <t>Immunology</t>
  </si>
  <si>
    <t>Medical sociology</t>
  </si>
  <si>
    <t>Applied pharmacology</t>
  </si>
  <si>
    <t>Laboratory medicine</t>
  </si>
  <si>
    <t>Pain science</t>
  </si>
  <si>
    <t>Epidemiology and preventive medicine</t>
    <phoneticPr fontId="1"/>
  </si>
  <si>
    <t>Hygiene and public health</t>
  </si>
  <si>
    <t>Medical and hospital management</t>
    <phoneticPr fontId="1"/>
  </si>
  <si>
    <t>Legal medicine</t>
    <phoneticPr fontId="1"/>
  </si>
  <si>
    <t>General internal medicine (including psychosomatic medicine)</t>
    <phoneticPr fontId="1"/>
  </si>
  <si>
    <t>Gastroenterology</t>
  </si>
  <si>
    <t>Cardiovascular medicine</t>
  </si>
  <si>
    <t>Respiratory organ internal medicine</t>
    <phoneticPr fontId="1"/>
  </si>
  <si>
    <t>Kidney internal medicine</t>
  </si>
  <si>
    <t>Neurology</t>
  </si>
  <si>
    <t>Metabolomics</t>
  </si>
  <si>
    <t>Endocrinology</t>
  </si>
  <si>
    <t>Hematology</t>
  </si>
  <si>
    <t>Collagenous pathology/ Allergology</t>
    <phoneticPr fontId="1"/>
  </si>
  <si>
    <t>Infectious disease medicine</t>
  </si>
  <si>
    <t>Pediatrics</t>
  </si>
  <si>
    <t>Embryonic/Neonatal medicine</t>
  </si>
  <si>
    <t>Dermatology</t>
  </si>
  <si>
    <t>Psychiatric science</t>
  </si>
  <si>
    <t>Radiation science</t>
  </si>
  <si>
    <t>General surgery</t>
  </si>
  <si>
    <t>Digestive surgery</t>
  </si>
  <si>
    <t>Cardiovascular surgery</t>
  </si>
  <si>
    <t>Respiratory surgery</t>
  </si>
  <si>
    <t>Neurosurgery</t>
  </si>
  <si>
    <t>Orthopaedic surgery</t>
  </si>
  <si>
    <t>Anesthesiology</t>
  </si>
  <si>
    <t>Urology</t>
  </si>
  <si>
    <t>Obstetrics and gynecology</t>
  </si>
  <si>
    <t>Otorhinolaryngology</t>
  </si>
  <si>
    <t>Ophthalmology</t>
  </si>
  <si>
    <t>Pediatric surgery</t>
  </si>
  <si>
    <t>Plastic surgery</t>
  </si>
  <si>
    <t>Emergency medicine</t>
  </si>
  <si>
    <t>Morphological basic dentistry</t>
  </si>
  <si>
    <t>Functional basic dentistry</t>
  </si>
  <si>
    <t>Pathobiological dentistry/ Dental radiology</t>
    <phoneticPr fontId="1"/>
  </si>
  <si>
    <t>Conservative dentistry</t>
  </si>
  <si>
    <t>Prosthodontics/ Dental materials science and engineering</t>
    <phoneticPr fontId="1"/>
  </si>
  <si>
    <t>Dental engineering/ Regenerative dentistry</t>
    <phoneticPr fontId="1"/>
  </si>
  <si>
    <t>Surgical dentistry</t>
  </si>
  <si>
    <t>Orthodontics/Pediatric dentistry</t>
    <phoneticPr fontId="1"/>
  </si>
  <si>
    <t>Periodontology</t>
    <phoneticPr fontId="1"/>
  </si>
  <si>
    <t>Social dentistry</t>
  </si>
  <si>
    <t>Fundamental nursing</t>
  </si>
  <si>
    <t>Clinical nursing</t>
  </si>
  <si>
    <t>Lifelong developmental nursing</t>
  </si>
  <si>
    <t>Gerontological nursing</t>
  </si>
  <si>
    <t>Community health nursing</t>
  </si>
  <si>
    <t>Principles of Informatics</t>
    <phoneticPr fontId="1"/>
  </si>
  <si>
    <t>Human informatics</t>
    <phoneticPr fontId="1"/>
  </si>
  <si>
    <t>Frontiers of informatics</t>
    <phoneticPr fontId="1"/>
  </si>
  <si>
    <t>Environmental analyses and evaluation</t>
    <phoneticPr fontId="1"/>
  </si>
  <si>
    <t>Environmental conservation</t>
    <phoneticPr fontId="1"/>
  </si>
  <si>
    <t>Sustainable and environmental system development</t>
    <phoneticPr fontId="1"/>
  </si>
  <si>
    <t>Human life science</t>
    <phoneticPr fontId="1"/>
  </si>
  <si>
    <t>Science education/ Educational technology</t>
    <phoneticPr fontId="1"/>
  </si>
  <si>
    <t>Social/Safety system science</t>
    <phoneticPr fontId="1"/>
  </si>
  <si>
    <t>Biomedical engineering</t>
    <phoneticPr fontId="1"/>
  </si>
  <si>
    <t>Complex systems</t>
    <phoneticPr fontId="1"/>
  </si>
  <si>
    <t>Health/Sports science</t>
    <phoneticPr fontId="1"/>
  </si>
  <si>
    <t>Childhood science</t>
    <phoneticPr fontId="1"/>
  </si>
  <si>
    <t>Biomolecular science</t>
    <phoneticPr fontId="1"/>
  </si>
  <si>
    <t>Nano/Micro science</t>
    <phoneticPr fontId="1"/>
  </si>
  <si>
    <t>Earth and planetary science</t>
    <phoneticPr fontId="1"/>
  </si>
  <si>
    <t>Applied chemistry</t>
    <phoneticPr fontId="1"/>
  </si>
  <si>
    <t>Materials chemistry</t>
    <phoneticPr fontId="1"/>
  </si>
  <si>
    <t>Mechanical engineering</t>
    <phoneticPr fontId="1"/>
  </si>
  <si>
    <t>Electrical and electronic engineering</t>
    <phoneticPr fontId="1"/>
  </si>
  <si>
    <t>Civil engineering</t>
    <phoneticPr fontId="1"/>
  </si>
  <si>
    <t>Architecture and building engineering</t>
    <phoneticPr fontId="1"/>
  </si>
  <si>
    <t>Material engineering</t>
    <phoneticPr fontId="1"/>
  </si>
  <si>
    <t>Process/Chemical engineering</t>
    <phoneticPr fontId="1"/>
  </si>
  <si>
    <t>Integrated engineering</t>
    <phoneticPr fontId="1"/>
  </si>
  <si>
    <t>Biological Science</t>
    <phoneticPr fontId="1"/>
  </si>
  <si>
    <t>Plant production and environmental agriculture</t>
    <phoneticPr fontId="1"/>
  </si>
  <si>
    <t>Agricultural chemistry</t>
    <phoneticPr fontId="1"/>
  </si>
  <si>
    <t>Forest and forest products science</t>
    <phoneticPr fontId="1"/>
  </si>
  <si>
    <t>Applied aquatic science</t>
    <phoneticPr fontId="1"/>
  </si>
  <si>
    <t>Agricultural science in society and economy</t>
    <phoneticPr fontId="1"/>
  </si>
  <si>
    <t>Animal life science</t>
    <phoneticPr fontId="1"/>
  </si>
  <si>
    <t>Agro-engineering</t>
    <phoneticPr fontId="1"/>
  </si>
  <si>
    <t>Boundary agriculture</t>
    <phoneticPr fontId="1"/>
  </si>
  <si>
    <t>Boundary medicine</t>
    <phoneticPr fontId="1"/>
  </si>
  <si>
    <t>Clinical internal medicine</t>
    <phoneticPr fontId="1"/>
  </si>
  <si>
    <t>Clinical surgery</t>
    <phoneticPr fontId="1"/>
  </si>
  <si>
    <t>Environmental science</t>
    <phoneticPr fontId="1"/>
  </si>
  <si>
    <t>Humanities/ Social sciences</t>
    <phoneticPr fontId="1"/>
  </si>
  <si>
    <t>Humanities</t>
    <phoneticPr fontId="1"/>
  </si>
  <si>
    <t>Interdisciplinary science and engineering</t>
    <phoneticPr fontId="1"/>
  </si>
  <si>
    <t>Mathematical and physical sciences</t>
    <phoneticPr fontId="1"/>
  </si>
  <si>
    <t>Biological Sciences</t>
  </si>
  <si>
    <t>Biological Sciences</t>
    <phoneticPr fontId="1"/>
  </si>
  <si>
    <t>Agricultural sciences</t>
    <phoneticPr fontId="1"/>
  </si>
  <si>
    <t>Medicine, dentistry, and pharmacy</t>
    <phoneticPr fontId="1"/>
  </si>
  <si>
    <t>"Research Field" sheet</t>
    <phoneticPr fontId="1"/>
  </si>
  <si>
    <t>for more detail</t>
    <phoneticPr fontId="1"/>
  </si>
  <si>
    <t xml:space="preserve">Please select the item number of your reseach field. Refer to </t>
    <phoneticPr fontId="1"/>
  </si>
  <si>
    <t>All</t>
    <phoneticPr fontId="1"/>
  </si>
  <si>
    <t>If not written in English, is the official English translation attached?</t>
    <phoneticPr fontId="1"/>
  </si>
  <si>
    <t>Life / Health / Medical informatics</t>
    <phoneticPr fontId="1"/>
  </si>
  <si>
    <t>Web informatics, Service informatics</t>
    <phoneticPr fontId="1"/>
  </si>
  <si>
    <t>Library and information science/ Humanistic social informatics</t>
    <phoneticPr fontId="1"/>
  </si>
  <si>
    <t>Risk sciences of radiation and chemicals</t>
    <phoneticPr fontId="1"/>
  </si>
  <si>
    <t>Structural engineering/ Earthquake engineering/ Maintenance management engineering</t>
    <phoneticPr fontId="1"/>
  </si>
  <si>
    <t>Photos</t>
    <phoneticPr fontId="1"/>
  </si>
  <si>
    <t>Is 6 photos attached other than attaching on page 1 of Application Form?</t>
    <phoneticPr fontId="1"/>
  </si>
  <si>
    <t>Check Point</t>
    <phoneticPr fontId="1"/>
  </si>
  <si>
    <t>Please check the following BEFORE printing</t>
    <phoneticPr fontId="1"/>
  </si>
  <si>
    <t>Is the applicant's photo attached on the Application form?</t>
    <phoneticPr fontId="1"/>
  </si>
  <si>
    <t>Is there a signature on the bottom-right corner of all pages?</t>
    <phoneticPr fontId="1"/>
  </si>
  <si>
    <t>JICA</t>
    <phoneticPr fontId="1"/>
  </si>
  <si>
    <t>JICA</t>
    <phoneticPr fontId="1"/>
  </si>
  <si>
    <t>Excellent: Refined fluency skills and topic-controlled 
                discussions, debates &amp; presentations. Formulates
                strategies to deal with various essay types, including 
                narrative, comparison, cause-effect &amp; argumentative 
                essays.
Good:      Conversational accuracy &amp; fluency in a wide range of 
                situations: discussions, short presentations &amp; 
                interviews. Compound complex sentences. Extended 
                essay formation.
Fair:         Broader range of language related to expressing 
                opinions, giving advice, making suggestions.  Limited 
                compound and complex sentences &amp; expanded 
                paragraph formation.
Poor:       Simple conversation level, such as self-introduction, 
                brief question &amp; answer using the present and past 
                tenses.</t>
    <phoneticPr fontId="1"/>
  </si>
  <si>
    <t>Expected date of delivery</t>
    <phoneticPr fontId="1"/>
  </si>
  <si>
    <t>Date of employment</t>
    <phoneticPr fontId="1"/>
  </si>
  <si>
    <t>From</t>
    <phoneticPr fontId="1"/>
  </si>
  <si>
    <t>Provide the information of your work experience following the most recent one.
The first row (most recent one) will be filled automatically if 4-1 is correctly filled.</t>
    <phoneticPr fontId="1"/>
  </si>
  <si>
    <t>4-1. Present Organization and Position</t>
    <phoneticPr fontId="1"/>
  </si>
  <si>
    <t>Position</t>
    <phoneticPr fontId="1"/>
  </si>
  <si>
    <t>4-2. Confirmation of the nomination by the applicant's present organization</t>
    <phoneticPr fontId="1"/>
  </si>
  <si>
    <t>Department / Division</t>
    <phoneticPr fontId="1"/>
  </si>
  <si>
    <t>Position</t>
    <phoneticPr fontId="1"/>
  </si>
  <si>
    <t>Higher Education</t>
  </si>
  <si>
    <t>Other Name
(If any)</t>
    <phoneticPr fontId="1"/>
  </si>
  <si>
    <t>Is the copy of valid Passport (or National ID) attached?</t>
    <phoneticPr fontId="1"/>
  </si>
  <si>
    <t xml:space="preserve">Is the notary seal* affixed to University Diploma?
The copied document of original one is approved only with the original notary seal affixed.
*The notary seal: To officially notarize the copied document, affixed by authorized public institutions or lawyers.  </t>
    <phoneticPr fontId="1"/>
  </si>
  <si>
    <t>If not written in English, French, Portuguese or Spanish, is the official English translation attached?</t>
    <phoneticPr fontId="1"/>
  </si>
  <si>
    <t>Level</t>
    <phoneticPr fontId="1"/>
  </si>
  <si>
    <r>
      <rPr>
        <b/>
        <sz val="10"/>
        <color theme="1"/>
        <rFont val="Arial"/>
        <family val="2"/>
      </rPr>
      <t>Instruction</t>
    </r>
    <r>
      <rPr>
        <sz val="9"/>
        <color theme="1"/>
        <rFont val="Arial"/>
        <family val="2"/>
      </rPr>
      <t xml:space="preserve">
1</t>
    </r>
    <r>
      <rPr>
        <sz val="9"/>
        <color theme="1"/>
        <rFont val="ＭＳ Ｐゴシック"/>
        <family val="3"/>
        <charset val="128"/>
      </rPr>
      <t>．</t>
    </r>
    <r>
      <rPr>
        <sz val="9"/>
        <color theme="1"/>
        <rFont val="Arial"/>
        <family val="2"/>
      </rPr>
      <t>Exclude kindergarden education and nursery school education.
2</t>
    </r>
    <r>
      <rPr>
        <sz val="9"/>
        <color theme="1"/>
        <rFont val="ＭＳ Ｐゴシック"/>
        <family val="3"/>
        <charset val="128"/>
      </rPr>
      <t>．</t>
    </r>
    <r>
      <rPr>
        <sz val="9"/>
        <color theme="1"/>
        <rFont val="Arial"/>
        <family val="2"/>
      </rPr>
      <t>Preparatory education for university admission is included in upper secondary education.               
3</t>
    </r>
    <r>
      <rPr>
        <sz val="9"/>
        <color theme="1"/>
        <rFont val="ＭＳ Ｐゴシック"/>
        <family val="3"/>
        <charset val="128"/>
      </rPr>
      <t>．</t>
    </r>
    <r>
      <rPr>
        <sz val="9"/>
        <color theme="1"/>
        <rFont val="Arial"/>
        <family val="2"/>
      </rPr>
      <t>If you attended multiple schools at the same level of education due to moving house or readmission to university,
     modify level column and write the schools in the separate rows.
4</t>
    </r>
    <r>
      <rPr>
        <sz val="9"/>
        <color theme="1"/>
        <rFont val="ＭＳ Ｐゴシック"/>
        <family val="3"/>
        <charset val="128"/>
      </rPr>
      <t>．</t>
    </r>
    <r>
      <rPr>
        <sz val="9"/>
        <color theme="1"/>
        <rFont val="Arial"/>
        <family val="2"/>
      </rPr>
      <t>Any school years or levels skipped or repeated should be indicated in the Remarks column.
5.  End date for Higher Education should match with the date on the guraduate certificate which you submit.
6.  Academic Degree must be filled for Higher Education level. (If not obtained any degree, write "N/A")</t>
    </r>
    <phoneticPr fontId="1"/>
  </si>
  <si>
    <t>Please write the reasons in "Remarks" if you need to make a supplement or explanation for the instruction 4, 5, or 6,.</t>
    <phoneticPr fontId="1"/>
  </si>
  <si>
    <t xml:space="preserve">Government-owned corporation or facilities </t>
  </si>
  <si>
    <t>D. Others</t>
    <phoneticPr fontId="1"/>
  </si>
  <si>
    <t>NGO/Private(non-profit)</t>
    <phoneticPr fontId="1"/>
  </si>
  <si>
    <t>NGO or non-profit organization</t>
    <phoneticPr fontId="1"/>
  </si>
  <si>
    <t>Freelancer (if you own a company, chose "Private")</t>
    <phoneticPr fontId="1"/>
  </si>
  <si>
    <t>Just graduated or will Graduate soon from University and not working</t>
    <phoneticPr fontId="1"/>
  </si>
  <si>
    <t>not working</t>
    <phoneticPr fontId="1"/>
  </si>
  <si>
    <t>Any status not applying to all above</t>
    <phoneticPr fontId="1"/>
  </si>
  <si>
    <t>Cateory of Organization</t>
    <phoneticPr fontId="1"/>
  </si>
  <si>
    <t>Description</t>
    <phoneticPr fontId="1"/>
  </si>
  <si>
    <t>Private</t>
    <phoneticPr fontId="1"/>
  </si>
  <si>
    <t>Private company including Private school</t>
    <phoneticPr fontId="1"/>
  </si>
  <si>
    <t>B. Ministry / 
Government Institution</t>
    <phoneticPr fontId="1"/>
  </si>
  <si>
    <t>Ministry or Federal Institution</t>
    <phoneticPr fontId="1"/>
  </si>
  <si>
    <t>Governmental Institution run by state/province or city/town</t>
    <phoneticPr fontId="1"/>
  </si>
  <si>
    <t>C. Higher Education 
and TVET</t>
    <phoneticPr fontId="1"/>
  </si>
  <si>
    <t>Either public or Private University</t>
    <phoneticPr fontId="1"/>
  </si>
  <si>
    <t>4. Present Organization and Nomination</t>
    <phoneticPr fontId="1"/>
  </si>
  <si>
    <t>If the schooling years does not match with the regular academic period, is it explained in the Remarks column?</t>
    <phoneticPr fontId="1"/>
  </si>
  <si>
    <t>Course Code</t>
    <phoneticPr fontId="1"/>
  </si>
  <si>
    <t>Is the name and date of birth as shown on the Passport or ID? If not, please describe the reason in the letter.</t>
    <phoneticPr fontId="1"/>
  </si>
  <si>
    <t>If not written in English, is the official English translation attached?</t>
    <phoneticPr fontId="1"/>
  </si>
  <si>
    <t>Nationality</t>
    <phoneticPr fontId="1"/>
  </si>
  <si>
    <t>Resident Country</t>
    <phoneticPr fontId="1"/>
  </si>
  <si>
    <t>State/Province</t>
    <phoneticPr fontId="1"/>
  </si>
  <si>
    <t>Date of Birth
(Day/Month/Year)</t>
    <phoneticPr fontId="1"/>
  </si>
  <si>
    <t>*Please refer to Category of Organization on page 5 (4. Present Organization and Nomination)</t>
    <phoneticPr fontId="1"/>
  </si>
  <si>
    <r>
      <t xml:space="preserve">Certificate
(if any)
</t>
    </r>
    <r>
      <rPr>
        <i/>
        <sz val="9"/>
        <color theme="1"/>
        <rFont val="Arial"/>
        <family val="2"/>
      </rPr>
      <t>ex. TOEFL, IELTS</t>
    </r>
    <phoneticPr fontId="1"/>
  </si>
  <si>
    <r>
      <t xml:space="preserve">Instruction
</t>
    </r>
    <r>
      <rPr>
        <sz val="10"/>
        <color theme="1"/>
        <rFont val="Arial"/>
        <family val="2"/>
      </rPr>
      <t>1. Handwritten form is not acceptable
2. Fill in the form in English
3. It is a MUST to fill all the YELLOW columns (Please write "N/A" if not applicable)
4. Write years in western calendar
5. Write proper nouns in full without abbreviation
6.</t>
    </r>
    <r>
      <rPr>
        <b/>
        <u/>
        <sz val="10"/>
        <color theme="1"/>
        <rFont val="Arial"/>
        <family val="2"/>
      </rPr>
      <t xml:space="preserve"> Sign all pages</t>
    </r>
    <r>
      <rPr>
        <sz val="10"/>
        <color theme="1"/>
        <rFont val="Arial"/>
        <family val="2"/>
      </rPr>
      <t xml:space="preserve"> on the bottom of right-hand corner after printing
7. Check your application form using the check list at the bottom of this application form</t>
    </r>
    <phoneticPr fontId="1"/>
  </si>
  <si>
    <r>
      <t xml:space="preserve">(1) APPLICATION
    1. all the information answered and provided in this application form by me, is true and accurate to the best of my knowledge and
        ability. My application will be cancelled if any information is proven to be false. 
    2. all the information provided by me in this application form had been approved by my supervisor in my organization 
        (Required only for Governmental Officials (including public organizations) and/or Educators.)
    3. an application form which is incomplete or missing any necessary document(s) will be deemed ineligible and not considered.
    4. the selection procedure and results rest entirely with JICA as the secretariat of ABE Initiative. No inquiries or objections by
        applicants regarding the result of the selection process will be considered. 
(2) OBJECTIVE OF THE PROGRAM
When I am accepted for the program, I agree
    1. that the objective of the program which is written in G.I. Therefore, I will participate in observation tours of companies, summer
        internship, and post graduate internship as designated by JICA,
    2. that I am required to contribute to the development of my nation’s relationship with Japan after completing the Master’s course and
        Internship in Japan,
    3. that the objective of the program is not provision of employment in Japan upon completion of the program.
(3)  JICA’s GUIDELINES
 When I am accepted for the program, I agree
    1. to invite my family (spouse and children only) on my own responsibilities for all expenses and necessary procedures after 
        6 months upon arrival in Japan to follow JICA’s Guidelines,
    2. all the information answered in 8. MEDICAL HISTORY is true, and to accept that medical conditions resulting from an undisclosed
        pre- existing condition may not be financially compensated by JICA and may result in termination of the program,
    3. to carry out such instructions and abide by such conditions as may be stipulated by both the nominating government and the 
        Japanese Government regarding the program,
    4. to follow the program, and abide by the rules of the institution or establishment that implements the program,
    5. to refrain from engaging in political activity or any form of employment for profit or gain,
    6. to return to my home country at the end of the activities in Japan on the designated flight schedule arranged by JICA, 
    7. to discontinue the program if JICA and the applicatn’s current organizations agree on any reason for such discontinuation and 
        not to claim any cost or damage due to the said discontinuation,
    8. to consent to waive exercise of my copyright holder’s rights for documents or products that are produced during the course of the 
        program, against duplication and/or translation by JICA, as long as they are used for the purposes of the program,
    9. to approve the privacy policy and the copyright policy in the G.I.
     JICA’s Information Security Policy in relation to Personal Information Protection
    </t>
    </r>
    <r>
      <rPr>
        <sz val="7.5"/>
        <rFont val="ＭＳ Ｐゴシック"/>
        <family val="3"/>
        <charset val="128"/>
      </rPr>
      <t>●</t>
    </r>
    <r>
      <rPr>
        <sz val="7.5"/>
        <rFont val="Arial"/>
        <family val="2"/>
      </rPr>
      <t xml:space="preserve"> JICA will properly and safely manage personal information collected through this application form in accordance with JICA’s 
        privacy policy and the relevant laws of Japan concerning protection of personal information and take protection measures to
        prevent divulgation, loss or damages of such personal information. Any information able to identify individuals that is acquired
        from applicants/participants shall be entered into and stored in Portal Website, used or analysed within the scope of ABE Initiative
        Programs and activities of concerned parties: JICA, JICE, Japanese Universities and registered Japanese enterprises. 
    </t>
    </r>
    <r>
      <rPr>
        <sz val="7.5"/>
        <rFont val="ＭＳ Ｐゴシック"/>
        <family val="3"/>
        <charset val="128"/>
      </rPr>
      <t>●</t>
    </r>
    <r>
      <rPr>
        <sz val="7.5"/>
        <rFont val="Arial"/>
        <family val="2"/>
      </rPr>
      <t xml:space="preserve"> Unless otherwise obtained approval from an applicant itself or there are valid reasons such as disclosure under laws and 
        ordinances, etc., and except for the following 1.-3., JICA will neither provide nor disclose personal information to any third party. 
        JICA will use personal information provided only for the purposes in the following 1.-3 and will not use for any purpose other than 
        the following 1.-3 without prior approval of an applicant itself.
            1. To provide ABE initiative to the participants.
            2. To provide ABE initiative to the participants from developing countries under the Citizens’ Cooperation Activities.
            3. In addition to 1. and 2. above, if the government of Japan or JICA determines necessary in the course of technical 
                cooperation.
    10. to observe Japanese laws and ordinances (including, for example, such as ‘Sexual Harassment’) during my stay, if I violate, 
          will return the total amount or a part of the expenditure required for ABE Initiative depending on the extent of the violation,
    11. to understand that JICA does not assure issuance of Japan entry visa even after JICA decide to accept me. 
          I understand the Embassy of Japan will decide it according to necessary formalities upon the submission of visa application 
          from each participant.</t>
    </r>
    <phoneticPr fontId="1"/>
  </si>
  <si>
    <r>
      <t xml:space="preserve">Please check the following </t>
    </r>
    <r>
      <rPr>
        <sz val="10"/>
        <color rgb="FFFF0000"/>
        <rFont val="Arial"/>
        <family val="2"/>
      </rPr>
      <t>AFTER</t>
    </r>
    <r>
      <rPr>
        <sz val="10"/>
        <color theme="1"/>
        <rFont val="Arial"/>
        <family val="2"/>
      </rPr>
      <t xml:space="preserve"> printing</t>
    </r>
    <phoneticPr fontId="1"/>
  </si>
  <si>
    <t>Is there original Recommendation letter attached?</t>
    <phoneticPr fontId="1"/>
  </si>
  <si>
    <r>
      <t xml:space="preserve">Please check the following </t>
    </r>
    <r>
      <rPr>
        <sz val="10"/>
        <color rgb="FFFF0000"/>
        <rFont val="Arial"/>
        <family val="2"/>
      </rPr>
      <t>BEFORE</t>
    </r>
    <r>
      <rPr>
        <sz val="10"/>
        <color theme="1"/>
        <rFont val="Arial"/>
        <family val="2"/>
      </rPr>
      <t xml:space="preserve"> submission</t>
    </r>
    <phoneticPr fontId="1"/>
  </si>
  <si>
    <t>Is the name of supervisors chosen from the professor list in the ABE Initiative portal website?</t>
    <phoneticPr fontId="1"/>
  </si>
  <si>
    <t>Is the name of the degree same as in the "University Diploma" and "Academic Transcript"?</t>
    <phoneticPr fontId="1"/>
  </si>
  <si>
    <t>Is the applicant appying for any scholarship other than ABE Initiative?</t>
    <phoneticPr fontId="1"/>
  </si>
  <si>
    <t>Recommendation
Letter</t>
    <phoneticPr fontId="1"/>
  </si>
  <si>
    <t>(Doctor's Letter)</t>
    <phoneticPr fontId="1"/>
  </si>
  <si>
    <t>JICE HQ</t>
    <phoneticPr fontId="1"/>
  </si>
  <si>
    <t>Is the schooling years corresponded to the years specified in University Diploma and Academic Transcript?</t>
    <phoneticPr fontId="1"/>
  </si>
  <si>
    <t>JICE HQ</t>
    <phoneticPr fontId="1"/>
  </si>
  <si>
    <t>In the Declaration Form, is the signed date within the application period?</t>
    <phoneticPr fontId="1"/>
  </si>
  <si>
    <t>Is the "Title", "Introduction", "Objective" and "Conclusion", respectively followed?</t>
    <phoneticPr fontId="1"/>
  </si>
  <si>
    <t>Is the research plan written with enough amount of words?
(Extreme lack of words may not be accepted)</t>
    <phoneticPr fontId="1"/>
  </si>
  <si>
    <t>Annex 3
Research Plan</t>
    <phoneticPr fontId="1"/>
  </si>
  <si>
    <t>Master's Degree and Internship Program of African Business Education Initiative for Youth 
(ABE Initiative) 5th Batch</t>
    <phoneticPr fontId="1"/>
  </si>
  <si>
    <t>Master's Degree and Internship Program of African Business Education Initiative for Youth (ABE Initiative)</t>
    <phoneticPr fontId="1"/>
  </si>
  <si>
    <r>
      <t>All applicants are required to specify first, second and third choice of Universities, and Supervisors of choices by reference to</t>
    </r>
    <r>
      <rPr>
        <sz val="10"/>
        <color rgb="FFFF0000"/>
        <rFont val="Arial"/>
        <family val="2"/>
      </rPr>
      <t xml:space="preserve"> "2-(2): University Information for the Applicants" </t>
    </r>
    <r>
      <rPr>
        <sz val="10"/>
        <color theme="1"/>
        <rFont val="Arial"/>
        <family val="2"/>
      </rPr>
      <t>and ABE Initiative Portal Website.
(http://www.education-japan.org/africa/search/)</t>
    </r>
    <phoneticPr fontId="1"/>
  </si>
  <si>
    <t>declare that I apply for the Master’s Degree and Internship Program of African Business Education Initiative for Youth (ABE Initiative) with a full understanding of the “General Information for ABE Initiative”, especially the articles stipulated below:</t>
    <phoneticPr fontId="1"/>
  </si>
  <si>
    <t>Is your age between 22 to 39? (if not, check qualified age at JICA overseas office in charge of your country)</t>
    <phoneticPr fontId="1"/>
  </si>
  <si>
    <t xml:space="preserve">Are all attachments submitted? </t>
    <phoneticPr fontId="1"/>
  </si>
  <si>
    <t>If disqualified by the universities of first, second and the third-choice at the 3rd selection, 
JICA might choose the other appropriate universities for you.
Do you grant JICA the authority to choose other university for you?</t>
    <phoneticPr fontId="1"/>
  </si>
  <si>
    <t>Graduate School of Science and Engineering</t>
  </si>
  <si>
    <t>Information and Computer Science/International Science and Technology Course
Master of Science in Engineering</t>
  </si>
  <si>
    <t>Electrical and Electronic Engineering/International Science and Technology Course
Master of Science in Engineering</t>
  </si>
  <si>
    <t>Mechanical Engineering/International Science and Technology Course/ 
Master of Science in Engineering</t>
  </si>
  <si>
    <t>Applied Chemistry/International Science and Technology Course/Master of Science in Engineering or Master of Science</t>
  </si>
  <si>
    <t>Science of Environment and Mathematical Modeling/International Science and Technology Course/Master of Science in Engineering or Master of Science</t>
  </si>
  <si>
    <t>Graduate School of Global Studies</t>
  </si>
  <si>
    <t>Course of Global Studies, -Global Society Studies Cluster -American Studies Cluster -Contemporary Asian Studies Cluster  * The “Global Society Studies Cluster” and the “American Studies Cluster” enable students to obtain a degree by taking classes taught entirely in English.  
Master of Arts in Global Society Studies, Master of Arts in American Studies, Master of Arts in Contemporary Asian Studies</t>
  </si>
  <si>
    <t>Graduate School of Information, Production and Systems</t>
  </si>
  <si>
    <t>Graduate School of Global Environmental Studies</t>
  </si>
  <si>
    <t>Environmental Management Program / 
Master's Degree of Global Environmental Studies</t>
  </si>
  <si>
    <t>Kobe Institute of Computing</t>
  </si>
  <si>
    <t>ICT innovator Course, Master's Degree Program/
Master of Science in Information Systems
(This master program provides students a wide range of valuable professional skills essential to carry out successful projects in any field without relying on their technical or ICT background.)</t>
  </si>
  <si>
    <t>Graduate School of Sustainability Science(Department of Agricultural Science)</t>
  </si>
  <si>
    <t xml:space="preserve">Special Program for Foreign Students in Agricultural Sciences/ Master of Agriculture
 </t>
  </si>
  <si>
    <t>Graduate School of Sustainability Science (Department of Dryland Science)</t>
  </si>
  <si>
    <t xml:space="preserve">Special Program in English/ Master of Agriculture
</t>
  </si>
  <si>
    <t>Graduate School of Economics</t>
  </si>
  <si>
    <t>Economics Course/
M.A.in Economics</t>
  </si>
  <si>
    <t>Graduate School of Science and Technology</t>
  </si>
  <si>
    <t xml:space="preserve">Applied Biology / Master of Agriculture  </t>
  </si>
  <si>
    <t>Functional Chemistry/
Master of Engineering</t>
  </si>
  <si>
    <t xml:space="preserve">Material's Properties Control/
Master of Engineering </t>
  </si>
  <si>
    <t xml:space="preserve">Materials Synthesis/
Master of Engineering </t>
  </si>
  <si>
    <t xml:space="preserve">Electronics/
Master of Engineering </t>
  </si>
  <si>
    <t xml:space="preserve">Information Science/
Master of Engineering </t>
  </si>
  <si>
    <t xml:space="preserve">Advanced Fibro-Science/
Master of Engineering </t>
  </si>
  <si>
    <t xml:space="preserve">Biobased Materials Science/ 
Master of Engineering </t>
  </si>
  <si>
    <t>Architecture/
Master of Engineering or Architectural Design</t>
  </si>
  <si>
    <t>Design/
Master of Engineering</t>
  </si>
  <si>
    <t>Innovative Materials/
Master of Engineering</t>
  </si>
  <si>
    <t>Mechanophysics/
Master of Engineering</t>
  </si>
  <si>
    <t>Mechanodesign/
Master of Engineering</t>
  </si>
  <si>
    <t>Graduate School of International Relations (GSIR)</t>
  </si>
  <si>
    <t>International Development Program/ MA in International Development or Economics</t>
  </si>
  <si>
    <t>Public Management and Policy Analysis Program/
MA in Public Management</t>
  </si>
  <si>
    <t xml:space="preserve">International Relations Program/
MA in International Relations or International Peace Studies
</t>
  </si>
  <si>
    <t xml:space="preserve">Agricultural Engineering/
Master's Degree in Agricultural Engineering </t>
  </si>
  <si>
    <t xml:space="preserve">International Agricultural Development/
Master of International Agricultural Development </t>
  </si>
  <si>
    <t xml:space="preserve">Agribusiness Management/
Master's Degree in Agribusiness Management </t>
  </si>
  <si>
    <t>Graduate School of Bioindustry</t>
  </si>
  <si>
    <t>Department of Food and Cosmetic Science
/Master's Degree in Bioindustry</t>
  </si>
  <si>
    <t>Graduate School of International Management</t>
  </si>
  <si>
    <t xml:space="preserve">MBA Program/
Master of Business Administration </t>
  </si>
  <si>
    <t>Graduate School of Integrated Arts and Sciences(Agriculture)</t>
  </si>
  <si>
    <t>Special Course for International Students from Asia, Africa and the Pacific Rim/
Master's Degree in Agriculture</t>
  </si>
  <si>
    <t>Dept.of International Environmental and Agricultural Science (IEAS)/
Master of agriculture, Master of Philosophy</t>
  </si>
  <si>
    <t>Graduate School of Fundamental Science and Engineering</t>
  </si>
  <si>
    <t>Department of Computer Science and Communications Engineering/ 
Master of Engineering</t>
  </si>
  <si>
    <t>Graduate School of Creative Science and Engineering</t>
  </si>
  <si>
    <t>Dept. of Civil and Environmental Engineering/
Master of Engineering</t>
  </si>
  <si>
    <t>Graduate School of Advanced Science and Engineering</t>
  </si>
  <si>
    <t>Dept. of Pure and Applied Physics/
Master of Engineering or Master of Science</t>
  </si>
  <si>
    <t>Dept. of Chemistry and Biochemistry/
Master of Science</t>
  </si>
  <si>
    <t>Dept. of Applied Chemistry/
Master of Engineering</t>
  </si>
  <si>
    <t>Dep. of Life Science and Medical Bioscience/
Master of Engineering or Master of Science</t>
  </si>
  <si>
    <t>Dept. of Electrical Engineering and Bioscience/
Master of Engineering or Master of Science</t>
  </si>
  <si>
    <t>Graduate School of Economics and Business Administration</t>
  </si>
  <si>
    <t xml:space="preserve">Program/Master's Degree in Economics (Public Policy and Finance Courses)
</t>
  </si>
  <si>
    <t>Program/ 
Master's Degree in Business Administration (Business Course)</t>
  </si>
  <si>
    <t xml:space="preserve">The Graduate School of Sciences and Technology for Innovation </t>
  </si>
  <si>
    <t>Special Program for International Students/
Master's Degree in Agriculture or Life Science</t>
  </si>
  <si>
    <t>Interdisciplinary Graduate School of Science and Engineering</t>
  </si>
  <si>
    <t>GRADUATE COURSE IN EARTH SCIENCE AND GEOENVIRONMENTAL SCIENCE/
Master's Degree in Science and Engineering</t>
  </si>
  <si>
    <t>Graduate School of Life and Environmental Science</t>
  </si>
  <si>
    <t>SPECIAL PROGRAM FOR INTERNATIONAL STUDENTS / Master's Degree in Life and Environmental Science</t>
  </si>
  <si>
    <t>GraduateSchool of Agriculture</t>
  </si>
  <si>
    <t>Special Course for International Students from Asia, Africa and the Pacific Rim
The degree of Master of Science in Agriculture</t>
  </si>
  <si>
    <t>Graduate School of Medicine</t>
  </si>
  <si>
    <t xml:space="preserve">Medical Science/
Degree: Master of Medical Sciences </t>
  </si>
  <si>
    <t>Graduate School of Environmental Science</t>
  </si>
  <si>
    <t>Course in Global Environmental Management/
Master's Degree in Environmental Science</t>
  </si>
  <si>
    <t>Course in Human and Ecol. System/
Master's Degree in Environmental Science</t>
  </si>
  <si>
    <t>Course in Environ. Adaptation Sci./
Master's Degree in Environmental Science</t>
  </si>
  <si>
    <t>Graduate School of Economics and Business</t>
  </si>
  <si>
    <t>Economic Policy Course/
Master's Degree in Economics</t>
  </si>
  <si>
    <t>Business Management Course
Master's Degree in Business Administration</t>
  </si>
  <si>
    <r>
      <t xml:space="preserve">English Engineering Education program(e3) </t>
    </r>
    <r>
      <rPr>
        <sz val="11"/>
        <color theme="1"/>
        <rFont val="ＭＳ Ｐゴシック"/>
        <family val="3"/>
        <charset val="128"/>
      </rPr>
      <t>【</t>
    </r>
    <r>
      <rPr>
        <sz val="11"/>
        <color theme="1"/>
        <rFont val="Arial"/>
        <family val="2"/>
      </rPr>
      <t>Division of Applied Physics</t>
    </r>
    <r>
      <rPr>
        <sz val="11"/>
        <color theme="1"/>
        <rFont val="ＭＳ Ｐゴシック"/>
        <family val="3"/>
        <charset val="128"/>
      </rPr>
      <t xml:space="preserve">】
</t>
    </r>
    <r>
      <rPr>
        <sz val="11"/>
        <color theme="1"/>
        <rFont val="Arial"/>
        <family val="2"/>
      </rPr>
      <t>Master of Engineering</t>
    </r>
  </si>
  <si>
    <r>
      <t xml:space="preserve">English Engineering Education program(e3) </t>
    </r>
    <r>
      <rPr>
        <sz val="11"/>
        <color theme="1"/>
        <rFont val="ＭＳ Ｐゴシック"/>
        <family val="3"/>
        <charset val="128"/>
      </rPr>
      <t>【</t>
    </r>
    <r>
      <rPr>
        <sz val="11"/>
        <color theme="1"/>
        <rFont val="Arial"/>
        <family val="2"/>
      </rPr>
      <t>Division of Materials Science and Engineering</t>
    </r>
    <r>
      <rPr>
        <sz val="11"/>
        <color theme="1"/>
        <rFont val="ＭＳ Ｐゴシック"/>
        <family val="3"/>
        <charset val="128"/>
      </rPr>
      <t xml:space="preserve">】
</t>
    </r>
    <r>
      <rPr>
        <sz val="11"/>
        <color theme="1"/>
        <rFont val="Arial"/>
        <family val="2"/>
      </rPr>
      <t>Master of Engineering</t>
    </r>
  </si>
  <si>
    <r>
      <t xml:space="preserve">English Engineering Education program(e3) </t>
    </r>
    <r>
      <rPr>
        <sz val="11"/>
        <color theme="1"/>
        <rFont val="ＭＳ Ｐゴシック"/>
        <family val="3"/>
        <charset val="128"/>
      </rPr>
      <t>【</t>
    </r>
    <r>
      <rPr>
        <sz val="11"/>
        <color theme="1"/>
        <rFont val="Arial"/>
        <family val="2"/>
      </rPr>
      <t>Division of Mechanical and Space Engineering</t>
    </r>
    <r>
      <rPr>
        <sz val="11"/>
        <color theme="1"/>
        <rFont val="ＭＳ Ｐゴシック"/>
        <family val="3"/>
        <charset val="128"/>
      </rPr>
      <t xml:space="preserve">】
</t>
    </r>
    <r>
      <rPr>
        <sz val="11"/>
        <color theme="1"/>
        <rFont val="Arial"/>
        <family val="2"/>
      </rPr>
      <t>Master of Engineering</t>
    </r>
  </si>
  <si>
    <r>
      <t xml:space="preserve">English Engineering Education program(e3) </t>
    </r>
    <r>
      <rPr>
        <sz val="11"/>
        <color theme="1"/>
        <rFont val="ＭＳ Ｐゴシック"/>
        <family val="3"/>
        <charset val="128"/>
      </rPr>
      <t>【</t>
    </r>
    <r>
      <rPr>
        <sz val="11"/>
        <color theme="1"/>
        <rFont val="Arial"/>
        <family val="2"/>
      </rPr>
      <t>Division of Human Mechanical Systems and Design</t>
    </r>
    <r>
      <rPr>
        <sz val="11"/>
        <color theme="1"/>
        <rFont val="ＭＳ Ｐゴシック"/>
        <family val="3"/>
        <charset val="128"/>
      </rPr>
      <t xml:space="preserve">】
</t>
    </r>
    <r>
      <rPr>
        <sz val="11"/>
        <color theme="1"/>
        <rFont val="Arial"/>
        <family val="2"/>
      </rPr>
      <t>Master of Engineering</t>
    </r>
  </si>
  <si>
    <r>
      <t xml:space="preserve">English Engineering Education program(e3) </t>
    </r>
    <r>
      <rPr>
        <sz val="11"/>
        <color theme="1"/>
        <rFont val="ＭＳ Ｐゴシック"/>
        <family val="3"/>
        <charset val="128"/>
      </rPr>
      <t>【</t>
    </r>
    <r>
      <rPr>
        <sz val="11"/>
        <color theme="1"/>
        <rFont val="Arial"/>
        <family val="2"/>
      </rPr>
      <t>Division of Energy and Environmental Systems</t>
    </r>
    <r>
      <rPr>
        <sz val="11"/>
        <color theme="1"/>
        <rFont val="ＭＳ Ｐゴシック"/>
        <family val="3"/>
        <charset val="128"/>
      </rPr>
      <t xml:space="preserve">】
</t>
    </r>
    <r>
      <rPr>
        <sz val="11"/>
        <color theme="1"/>
        <rFont val="Arial"/>
        <family val="2"/>
      </rPr>
      <t>Master of Engineering</t>
    </r>
  </si>
  <si>
    <r>
      <t xml:space="preserve">English Engineering Education program(e3) </t>
    </r>
    <r>
      <rPr>
        <sz val="11"/>
        <color theme="1"/>
        <rFont val="ＭＳ Ｐゴシック"/>
        <family val="3"/>
        <charset val="128"/>
      </rPr>
      <t>【</t>
    </r>
    <r>
      <rPr>
        <sz val="11"/>
        <color theme="1"/>
        <rFont val="Arial"/>
        <family val="2"/>
      </rPr>
      <t>Division of Quantum Science and Engineering</t>
    </r>
    <r>
      <rPr>
        <sz val="11"/>
        <color theme="1"/>
        <rFont val="ＭＳ Ｐゴシック"/>
        <family val="3"/>
        <charset val="128"/>
      </rPr>
      <t xml:space="preserve">】
</t>
    </r>
    <r>
      <rPr>
        <sz val="11"/>
        <color theme="1"/>
        <rFont val="Arial"/>
        <family val="2"/>
      </rPr>
      <t>Master of Engineering</t>
    </r>
  </si>
  <si>
    <r>
      <t xml:space="preserve">English Engineering Education program(e3) </t>
    </r>
    <r>
      <rPr>
        <sz val="11"/>
        <color theme="1"/>
        <rFont val="ＭＳ Ｐゴシック"/>
        <family val="3"/>
        <charset val="128"/>
      </rPr>
      <t>【</t>
    </r>
    <r>
      <rPr>
        <sz val="11"/>
        <color theme="1"/>
        <rFont val="Arial"/>
        <family val="2"/>
      </rPr>
      <t>Division of Field Engineering for the Environment</t>
    </r>
    <r>
      <rPr>
        <sz val="11"/>
        <color theme="1"/>
        <rFont val="ＭＳ Ｐゴシック"/>
        <family val="3"/>
        <charset val="128"/>
      </rPr>
      <t xml:space="preserve">】
</t>
    </r>
    <r>
      <rPr>
        <sz val="11"/>
        <color theme="1"/>
        <rFont val="Arial"/>
        <family val="2"/>
      </rPr>
      <t>Master of Engineering</t>
    </r>
  </si>
  <si>
    <r>
      <t xml:space="preserve">English Engineering Education program(e3) </t>
    </r>
    <r>
      <rPr>
        <sz val="11"/>
        <color theme="1"/>
        <rFont val="ＭＳ Ｐゴシック"/>
        <family val="3"/>
        <charset val="128"/>
      </rPr>
      <t>【</t>
    </r>
    <r>
      <rPr>
        <sz val="11"/>
        <color theme="1"/>
        <rFont val="Arial"/>
        <family val="2"/>
      </rPr>
      <t>Division of Engineering and Policy for Sustainable Environment</t>
    </r>
    <r>
      <rPr>
        <sz val="11"/>
        <color theme="1"/>
        <rFont val="ＭＳ Ｐゴシック"/>
        <family val="3"/>
        <charset val="128"/>
      </rPr>
      <t xml:space="preserve">】
</t>
    </r>
    <r>
      <rPr>
        <sz val="11"/>
        <color theme="1"/>
        <rFont val="Arial"/>
        <family val="2"/>
      </rPr>
      <t>Master of Engineering</t>
    </r>
  </si>
  <si>
    <r>
      <t xml:space="preserve">English Engineering Education program(e3) </t>
    </r>
    <r>
      <rPr>
        <sz val="11"/>
        <color theme="1"/>
        <rFont val="ＭＳ Ｐゴシック"/>
        <family val="3"/>
        <charset val="128"/>
      </rPr>
      <t>【</t>
    </r>
    <r>
      <rPr>
        <sz val="11"/>
        <color theme="1"/>
        <rFont val="Arial"/>
        <family val="2"/>
      </rPr>
      <t>Division of Architectural and Structural Design</t>
    </r>
    <r>
      <rPr>
        <sz val="11"/>
        <color theme="1"/>
        <rFont val="ＭＳ Ｐゴシック"/>
        <family val="3"/>
        <charset val="128"/>
      </rPr>
      <t xml:space="preserve">】
</t>
    </r>
    <r>
      <rPr>
        <sz val="11"/>
        <color theme="1"/>
        <rFont val="Arial"/>
        <family val="2"/>
      </rPr>
      <t>Master of Engineering</t>
    </r>
  </si>
  <si>
    <r>
      <t xml:space="preserve">English Engineering Education program(e3) </t>
    </r>
    <r>
      <rPr>
        <sz val="11"/>
        <color theme="1"/>
        <rFont val="ＭＳ Ｐゴシック"/>
        <family val="3"/>
        <charset val="128"/>
      </rPr>
      <t>【</t>
    </r>
    <r>
      <rPr>
        <sz val="11"/>
        <color theme="1"/>
        <rFont val="Arial"/>
        <family val="2"/>
      </rPr>
      <t xml:space="preserve">Division of Human Environmental Systems </t>
    </r>
    <r>
      <rPr>
        <sz val="11"/>
        <color theme="1"/>
        <rFont val="ＭＳ Ｐゴシック"/>
        <family val="3"/>
        <charset val="128"/>
      </rPr>
      <t xml:space="preserve">】
</t>
    </r>
    <r>
      <rPr>
        <sz val="11"/>
        <color theme="1"/>
        <rFont val="Arial"/>
        <family val="2"/>
      </rPr>
      <t>Master of Engineering</t>
    </r>
  </si>
  <si>
    <r>
      <t xml:space="preserve">English Engineering Education program(e3) </t>
    </r>
    <r>
      <rPr>
        <sz val="11"/>
        <color theme="1"/>
        <rFont val="ＭＳ Ｐゴシック"/>
        <family val="3"/>
        <charset val="128"/>
      </rPr>
      <t>【</t>
    </r>
    <r>
      <rPr>
        <sz val="11"/>
        <color theme="1"/>
        <rFont val="Arial"/>
        <family val="2"/>
      </rPr>
      <t>Division of Environmental Engineering</t>
    </r>
    <r>
      <rPr>
        <sz val="11"/>
        <color theme="1"/>
        <rFont val="ＭＳ Ｐゴシック"/>
        <family val="3"/>
        <charset val="128"/>
      </rPr>
      <t xml:space="preserve">】
</t>
    </r>
    <r>
      <rPr>
        <sz val="11"/>
        <color theme="1"/>
        <rFont val="Arial"/>
        <family val="2"/>
      </rPr>
      <t>Master of Engineering</t>
    </r>
  </si>
  <si>
    <r>
      <t xml:space="preserve">English Engineering Education program(e3) </t>
    </r>
    <r>
      <rPr>
        <sz val="11"/>
        <color theme="1"/>
        <rFont val="ＭＳ Ｐゴシック"/>
        <family val="3"/>
        <charset val="128"/>
      </rPr>
      <t>【</t>
    </r>
    <r>
      <rPr>
        <sz val="11"/>
        <color theme="1"/>
        <rFont val="Arial"/>
        <family val="2"/>
      </rPr>
      <t>Division of Sustainable Resources Engineering</t>
    </r>
    <r>
      <rPr>
        <sz val="11"/>
        <color theme="1"/>
        <rFont val="ＭＳ Ｐゴシック"/>
        <family val="3"/>
        <charset val="128"/>
      </rPr>
      <t xml:space="preserve">】
</t>
    </r>
    <r>
      <rPr>
        <sz val="11"/>
        <color theme="1"/>
        <rFont val="Arial"/>
        <family val="2"/>
      </rPr>
      <t>Master of Engineering</t>
    </r>
  </si>
  <si>
    <t>Graduate School of Life Sciences</t>
  </si>
  <si>
    <t xml:space="preserve">Civil and Environmental Engineering Course / Master of Engineering </t>
  </si>
  <si>
    <t>Earth's Evolution and Environment Course / Master's Degree in Science</t>
  </si>
  <si>
    <t>AAP(Special Course for International Students from Asia, Africa and the Pacific Rim) / Master's Degree in Agriculture</t>
  </si>
  <si>
    <t>School of Tropical Medicine and Global Health (TMGH)</t>
  </si>
  <si>
    <t>Tropical Medicine Course/
Master of Tropical Medicine</t>
  </si>
  <si>
    <t>Health Innovation Course/
Master of Science in Global Health (TMGH)</t>
  </si>
  <si>
    <t xml:space="preserve">Ritsumeikan Asia Pacific University </t>
  </si>
  <si>
    <t>Graduate School of Management</t>
  </si>
  <si>
    <t>Japanese Management Course / Master's Degree in Master of Business Administration</t>
  </si>
  <si>
    <t>Marketing and Management Course / Master's Degree in Master of Business Administration.</t>
  </si>
  <si>
    <t>Innovation and Operations Management Course / Master's Degree in Master of Business Administration.</t>
  </si>
  <si>
    <t>Graduate School of Asia-Pacific Studies (GSAPS)</t>
  </si>
  <si>
    <r>
      <t>MA Program</t>
    </r>
    <r>
      <rPr>
        <sz val="11"/>
        <color theme="1"/>
        <rFont val="ＭＳ Ｐゴシック"/>
        <family val="3"/>
        <charset val="128"/>
      </rPr>
      <t>　</t>
    </r>
    <r>
      <rPr>
        <sz val="11"/>
        <color theme="1"/>
        <rFont val="Arial"/>
        <family val="2"/>
      </rPr>
      <t>in International Relations/
Master of Arts in International Relations</t>
    </r>
  </si>
  <si>
    <t>32A</t>
  </si>
  <si>
    <t>Chuo University</t>
  </si>
  <si>
    <t>Graduate School of Letters</t>
  </si>
  <si>
    <t>English Linguistics II</t>
  </si>
  <si>
    <t>Graduate School of Animal Husbandry</t>
  </si>
  <si>
    <t>Master's Program in Animal and Food Hygiene / Master of Animal and Food Hygiene</t>
  </si>
  <si>
    <t xml:space="preserve">Master's Program in Agro-environmental Science / 
Master of Agriculture </t>
  </si>
  <si>
    <t xml:space="preserve">Master's Program in Food Science / 
Master of Agriculture </t>
  </si>
  <si>
    <t>Master's Program in Life Science and Agriculture / Master of Agriculture</t>
  </si>
  <si>
    <t>The Comprehensive Economics Program/ Master's Degree in Economics</t>
  </si>
  <si>
    <t>Graduate School of Global and Regional Studies</t>
  </si>
  <si>
    <t>Regional Development Studies/Master's Degree in Regional Development Studies</t>
  </si>
  <si>
    <t>Graduate School of Business</t>
  </si>
  <si>
    <t>Master of International Business Course
(Master of International Business Program)
Degree: Master of International Business</t>
  </si>
  <si>
    <t>Master of Public Management and Administration Course
Degree: Master of Public Management and Administration</t>
  </si>
  <si>
    <t>Graduate School of Tourism</t>
  </si>
  <si>
    <t xml:space="preserve">Master of Tourism Program / Master's Degree in Tourism </t>
  </si>
  <si>
    <t>Graduate School of International Cooperation Studies</t>
  </si>
  <si>
    <t xml:space="preserve">Special Course for Development Policy (Master's program in English) / Master of Economics or Master of International Studies </t>
  </si>
  <si>
    <t>Division of Applied Life Sciences/ 
Master of Agricultural Science</t>
  </si>
  <si>
    <t>Division of Applied Biosciences/
Master of Agricultural Science</t>
  </si>
  <si>
    <t xml:space="preserve">Division of Natural Resource Economics / Master of Agricultural Science
</t>
  </si>
  <si>
    <t xml:space="preserve">(Computer Science and Electrical Engineering) 
a. Master of Engineering / b. Master of Philosophy /   
Depending on research field, one of the above degree will be awarded. </t>
  </si>
  <si>
    <t>(Mechanical System Engineering)
a. Master of Engineering/ b. Master of Philosophy/
Depending on research field, one of the above degree will be awarded.</t>
  </si>
  <si>
    <t>(Architecture) 
a. Master of Engineering /b. Master of Philosophy /
Depending on research field, one of the above degree will be awarded.</t>
  </si>
  <si>
    <t>(Civil and Environmental Engineering) 
a. Master of Engineering/ b. Master of Philosophy /
Depending on research field, one of the above degree will be awarded.</t>
  </si>
  <si>
    <t>(New Frontier Science)
a. Master of Engineering/ b. Master of Philosophy/
Depending on research field, one of the above degree will be awarded.</t>
  </si>
  <si>
    <t>(Materials Science and Engineering)
a. Master of Engineering/ b. Master of Philosophy/ 
Depending on research field, one of the above degree will be awarded.</t>
  </si>
  <si>
    <t>Economics and Business Administration International Program / Master's Degree in Economics</t>
  </si>
  <si>
    <t>Global Environmental Leaders Program / Master's Degree in Engineering</t>
  </si>
  <si>
    <t>Graduate School of Environmental Studies</t>
  </si>
  <si>
    <t>Global Environmental Leaders Program / Master's Degree in Environmental Studies</t>
  </si>
  <si>
    <t>Graduate School of International Development</t>
  </si>
  <si>
    <t>Department of International Development and Cooperation Studies</t>
  </si>
  <si>
    <t>Graduate School of Bioagricultural Sciences</t>
  </si>
  <si>
    <t xml:space="preserve">International course / Master's Degree in Agricultural Sciences </t>
  </si>
  <si>
    <t>Graduate School of Business (Doshisha Business School)</t>
  </si>
  <si>
    <t>Global Business and Management Studies
Degree: Master's Degree in Business Administration (MBA)</t>
  </si>
  <si>
    <t xml:space="preserve">Sophia University </t>
  </si>
  <si>
    <t xml:space="preserve">Graduate School of Science and Technology </t>
  </si>
  <si>
    <t>Master's Program in Green Science and Engineering Division / Master of Science in Green Science and Engineering</t>
  </si>
  <si>
    <t xml:space="preserve">Graduate School of Global Environmental Studies </t>
  </si>
  <si>
    <t>Graduate School of Media and Governance</t>
  </si>
  <si>
    <t>Environmental Design and Governance Program (EG) / Master of Media and Governance</t>
  </si>
  <si>
    <t>Graduate School of Engineering and Science</t>
  </si>
  <si>
    <t>Electrical Engineering and Computer Science Course(Master of Engineering)</t>
  </si>
  <si>
    <t>Materials Science and Engineering Course(Master of Engineering)</t>
  </si>
  <si>
    <t>Applied Chemistry Course(Master of Engineering)</t>
  </si>
  <si>
    <t>Mechanical Engineering Course(Master of Engineering)</t>
  </si>
  <si>
    <t>Architecture and Civil Engineering Course(Master of Engineering)</t>
  </si>
  <si>
    <t>Systems Engineering and Science Course(Master of Science)</t>
  </si>
  <si>
    <t>51G</t>
  </si>
  <si>
    <t>Global Course of Engineering and Science(Master of Science in Engineering)</t>
  </si>
  <si>
    <t>Graduate School of Marine Science and Technology</t>
  </si>
  <si>
    <t>Course of Marine Life Sciences/
International Marine Science and Technology Special Development Program/
Master's Degree in Marine Science</t>
  </si>
  <si>
    <t>Course of Food Science and Technology/ International Marine Science and Technology Special Development Program/ 
Master's Degree in Marine Science</t>
  </si>
  <si>
    <t>Course of Marine Resources and Environment/ International Marine Science and Technology Special Development Program/ Master's Degree in Marine Science or Engineering</t>
  </si>
  <si>
    <t>Course of Marine Policy and Management/ International Marine Science and Technology Special Development Program/ 
Master's Degree in Marine Science</t>
  </si>
  <si>
    <t>Course of Marine System Engineering/ International Marine Science and Technology Special Development Program/
Master's Degree in Marine Science or Engineering</t>
  </si>
  <si>
    <t>Course of Maritime Technology and Logistics/ International Marine Science and Technology Special Development Program/
Master's Degree in Marine Science or Engineering</t>
  </si>
  <si>
    <t>Graduate School of Information Science and Technology</t>
  </si>
  <si>
    <t>Information Technology Special Course in English/
Master's Degree in Information Science and Technology</t>
  </si>
  <si>
    <t>Graduate School of Science</t>
  </si>
  <si>
    <t xml:space="preserve">Special Integrated Science (SISC) Program/
The Degree of Master of Science in the Graduate School of Science </t>
  </si>
  <si>
    <t xml:space="preserve">Environmental Systems Course/
Master of Engineering </t>
  </si>
  <si>
    <t>Energy and Electronics Course/
Master of Engineering</t>
  </si>
  <si>
    <t>Mechanical Systems and Informatics Course/
Master of Engineering</t>
  </si>
  <si>
    <t xml:space="preserve">University of Miyazaki </t>
  </si>
  <si>
    <t>International Course of Agriculture/
In this graduate course, a student can acquire one master's degree from the following, Agriculture, Fisheries and Science, depending on the student's choice.</t>
  </si>
  <si>
    <t>Applied Biochemistry and Food Science/ Master's Degree in Agricultural Sciences</t>
  </si>
  <si>
    <t xml:space="preserve">Mechanical Systems Engineering Course/
Master of Engineering </t>
  </si>
  <si>
    <t xml:space="preserve">Civil Engineering and Architecture Course/ 
Master of Engineering </t>
  </si>
  <si>
    <t xml:space="preserve">Electrical and Electronics Engineering Course/
Master of Engineering </t>
  </si>
  <si>
    <t xml:space="preserve">Information Engineering Course/
Master of Engineering </t>
  </si>
  <si>
    <t xml:space="preserve">Department of International Management/
Master of Economics, Master of Management 
</t>
  </si>
  <si>
    <t>Graduate School of Nanobioscience</t>
  </si>
  <si>
    <t xml:space="preserve">Department of Materials System Science/
Master of Science </t>
  </si>
  <si>
    <t>Department of Life and Environmental System Science/
Master of Science</t>
  </si>
  <si>
    <t>Graduate School for International Development and Cooperation</t>
  </si>
  <si>
    <t>Development Policy Course, Division of Development Science/
Master of Science, Master of Arts, Master of International Cooperation Studies</t>
  </si>
  <si>
    <t>Development Technology Course, Division of Development Science/
Master of Engineering, Master of Science, Master of Agriculture, Master of International Cooperation Studies</t>
  </si>
  <si>
    <t xml:space="preserve">Educational Development Course, Division of Educational Development and Cultural and Regional Studies/
Master of Education, Master of Arts, Master of International Cooperation Studies </t>
  </si>
  <si>
    <t>Cultural and Regional Studies Course, Division of Educational Development and Cultural and Regional Studies/
Master of Arts, Master of International Cooperation Studies</t>
  </si>
  <si>
    <t>International Master's Program in Economics/
Master's Degree in Economics</t>
  </si>
  <si>
    <t xml:space="preserve">Kyushu University </t>
  </si>
  <si>
    <r>
      <t>International Master's Program in Civil and Structural Engineering</t>
    </r>
    <r>
      <rPr>
        <sz val="11"/>
        <color theme="1"/>
        <rFont val="ＭＳ Ｐゴシック"/>
        <family val="3"/>
        <charset val="128"/>
      </rPr>
      <t>、</t>
    </r>
    <r>
      <rPr>
        <sz val="11"/>
        <color theme="1"/>
        <rFont val="Arial"/>
        <family val="2"/>
      </rPr>
      <t xml:space="preserve"> Urban and Environmental Engineering/
Master of Engineering </t>
    </r>
  </si>
  <si>
    <t>International Master's Program in Earth Resources Engineering/
Master of Engineering</t>
  </si>
  <si>
    <t>65D</t>
  </si>
  <si>
    <t>Cooperative Program for Resources Engineering / Master of Engineering</t>
  </si>
  <si>
    <t>Graduate School of Bioresource and Bioenvironmental Sciences</t>
  </si>
  <si>
    <t>International Development Research Course/
Master of Science</t>
  </si>
  <si>
    <t>Graduate School of Computer Science and Systems Engineering</t>
  </si>
  <si>
    <t>Area of Computer Science and Electronics, Department of Advanced Informatics/
Master's Degree in Engineering</t>
  </si>
  <si>
    <t xml:space="preserve">Area of Bioscience and Bioinformatics, Department of Interdisciplinary Informatics/Master's Degree in Engineering </t>
  </si>
  <si>
    <t>Department of Creative Informatics/
Master's Degree in Engineering</t>
  </si>
  <si>
    <t xml:space="preserve">Master's Program in Economic Development (MPED)/Master of Economics
</t>
  </si>
  <si>
    <t>Graduate School of International Relations</t>
  </si>
  <si>
    <t>Global Cooperation Program / Master of Arts in International Relations</t>
  </si>
  <si>
    <t>Graduate School of Policy Science</t>
  </si>
  <si>
    <t>English Based Program/
Master's Program in Policy Science(GSPS)</t>
  </si>
  <si>
    <t>Advanced Electrical, Electronic and Computer Systems Major &lt;Program&gt; Master's Degree in Engineering, Advanced Electrical, Electronic and Computer Systems, International Program for Science and Engineering / Master of Engineering</t>
  </si>
  <si>
    <t>Advanced Mechanical Engineering and Robotics Major&lt;Program&gt; Master's Degree in Engineering, Advanced Mechanical Engineering and Robotics, International Program for Science and Engineering / Master of Engineering</t>
  </si>
  <si>
    <t>Advanced Architectural, Environmental and Civil Engineering Major &lt;Program&gt; Master's Degree in Engineering, Advanced Architectural, Environmental and Civil Engineering, International Program for Science and Engineering / Master of Engineering</t>
  </si>
  <si>
    <t>71D</t>
  </si>
  <si>
    <t>Graduate School of  Science and Engineering</t>
  </si>
  <si>
    <t>Advanced Mathematics and Physics-Mathematics course Major &lt;Program&gt; Master's Degree in Science, International Program for Science and Engineering / Master of Engineering</t>
  </si>
  <si>
    <t>Graduate School of Information Science and Engineering</t>
  </si>
  <si>
    <t>International Program of Graduate School of Information Science and Engineering/
Master of Engineering</t>
  </si>
  <si>
    <t xml:space="preserve">Advanced Life Sciences Major, Applied Chemistry Course, International Program for Advanced Life Sciences/
Master of Science, Master of Engineering </t>
  </si>
  <si>
    <t>Advanced Life Sciences Major, Biotechnology Course, International Program for Advanced Life Sciences/
Master of Science, Master of Engineering</t>
  </si>
  <si>
    <t>Advanced Life Sciences Major, Bioinformatics Course, International Program for Advanced Life Sciences/
Master of Science, Master of Engineering</t>
  </si>
  <si>
    <t>Advanced Life Sciences Major, Biomedical Sciences Course, International Program for Advanced Life Sciences/
Master of Science, Master of Engineering</t>
  </si>
  <si>
    <t>International Master's Degree Program  Mechanical Engineering / Master of Engineering</t>
  </si>
  <si>
    <t>International Master's Degree Program  Electrical and Electronic Information Engineering / Master of Engineering</t>
  </si>
  <si>
    <t>International Master's Degree Program Computer Science and Engineering/ Master of Engineering</t>
  </si>
  <si>
    <t>International Master's Degree Program Environmental and Life Sciences / Master of Engineering</t>
  </si>
  <si>
    <t>International Master's Degree Program  Architecture and Civil Engineering/
Master of Engineering</t>
  </si>
  <si>
    <t xml:space="preserve">Graduate School of Advanced Science and Technology </t>
  </si>
  <si>
    <t xml:space="preserve">[Program] Department of Advanced Science and Technology Program,
[Degree] Master of Science (Knowledge of Science) /
        Master of Science (Information of Science) /
        Master of Science (Materials Science)
</t>
  </si>
  <si>
    <t>Department of Life Science and Applied Chemistry/
Master's Degree in Engineering</t>
  </si>
  <si>
    <t xml:space="preserve">Department of Physical Science and Engineering/
Master's Degree in Engineering </t>
  </si>
  <si>
    <t xml:space="preserve">Department of Electrical and Mechanical Engineering/
Master's Degree in Engineering </t>
  </si>
  <si>
    <t xml:space="preserve">Department of Computer Science/
Master's Degree in Engineering </t>
  </si>
  <si>
    <t xml:space="preserve">Department of Architecture, Civil Engineering and Industrial Management Engineering/
Master's Degree in Engineering </t>
  </si>
  <si>
    <t>Graduate School of Environmental and Life Science</t>
  </si>
  <si>
    <t xml:space="preserve">Division of Science for Bioresources/
Master's Degree in Agriculture </t>
  </si>
  <si>
    <t>Division of Science for Bio-production/
Master's Degree in Agriculture</t>
  </si>
  <si>
    <t>Division of Biological and Human Ecology/
Master's Degree in Agriculture</t>
  </si>
  <si>
    <t>International Course in Management of Civil Infrastructure (Dept. of Civil and Earth Resources Engineering) / Master's Degree in Engineering</t>
  </si>
  <si>
    <t>International Course in Urban and Regional Development (Dept. of Urban Management) / Master's Degree in Engineering</t>
  </si>
  <si>
    <t>Graduate School of Governance Studies</t>
  </si>
  <si>
    <t>Governance Program/
Master of Public Policy</t>
  </si>
  <si>
    <t xml:space="preserve">International Priority Graduate Program of "Quantum Engineering Design Course"/
Master of Engineering </t>
  </si>
  <si>
    <t>Biotechnology Global Human Resource Development Program/
Master of Engineering</t>
  </si>
  <si>
    <t xml:space="preserve">Chemical Science Course/
Master of Engineering </t>
  </si>
  <si>
    <t xml:space="preserve">International Program of Maritime and Urban Engineering/
Master of Engineering </t>
  </si>
  <si>
    <t>Graduate School of Engineering Science</t>
  </si>
  <si>
    <t>Department of Materials Engineering Science Special Program of “Engineering Science 21st Century”/
Master's Degree in Engineering</t>
  </si>
  <si>
    <t>Department of Mechanical Science and Bioengineering Special Program of “Engineering Science 21st Century"/
Master's Degree in Engineering</t>
  </si>
  <si>
    <t>Department of Systems Innovation  Special Program of “Engineering Science 21st Century”/
Master's Degree in Engineering</t>
  </si>
  <si>
    <t>Graduate School of Advanced Technology and Science</t>
  </si>
  <si>
    <t>Life and Materials System Engineering Program/ Master's Degree in Chemical Science and Technology</t>
  </si>
  <si>
    <t>Life and Materials Systems Engineering Program/ Master's Degree in Biological Science and Technology.</t>
  </si>
  <si>
    <t>Graduate School of Medical Sciences</t>
  </si>
  <si>
    <t>Master's Degree in ophthalmology/  Master of Science (Medical Science)</t>
  </si>
  <si>
    <t>Graduate School of Bioresources</t>
  </si>
  <si>
    <t>Sustainable Resource Sciences Program/
Master's Degree of Science (MSc) in Bioresources Science</t>
  </si>
  <si>
    <t>Environmental Science and Technology Program/
Master's Degree of Science (MSc)in Bioresources Science</t>
  </si>
  <si>
    <t xml:space="preserve">Life Sciences Program/
Master's Degree of Science (MSc)in Bioresources Science </t>
  </si>
  <si>
    <t>Graduate School of Arts and Sciences</t>
  </si>
  <si>
    <t>Education and Psychology Program/
Master of Arts in Education</t>
  </si>
  <si>
    <t>Public Policy and Social Research Program/
Master's Degree in Public Economics</t>
  </si>
  <si>
    <t>Graduate School of Environmental Engineering</t>
  </si>
  <si>
    <t>Environmental Systems/ Environment and Resources Systems Course/
(1) Master of Engineering
(2) Master of Philosophy
(3) Master of Environmental Management
(Student can select a type of degree upon consultation with his/her research advisor.)</t>
  </si>
  <si>
    <t>Graduate School of Project Design</t>
  </si>
  <si>
    <t>Spatial Design Program in Project Design/ Master's Degree in Project Design</t>
  </si>
  <si>
    <t>Information Design Program in Project Design /Master's Degree in Project Design</t>
  </si>
  <si>
    <t>Graduate School of Food, Agricultrual and Environmental Science</t>
  </si>
  <si>
    <t>Food Innovation Programme / Master's Degree in Food, Agricultural and Environmental Sciences</t>
  </si>
  <si>
    <t>Agriculture/Environment Innovation Programme / Master's Degree in
 Food, Agricultural and Environmental Sciences</t>
  </si>
  <si>
    <t>Global Engineering Program for International Students/ Master's Degree in Engineering</t>
  </si>
  <si>
    <t>Graduate School of International Social Sciences</t>
  </si>
  <si>
    <t xml:space="preserve">African Economics and Business Initiative (AEBI) program funded by ABE Initiative and hosted by Department of Economics / Master of Arts in Economics </t>
  </si>
  <si>
    <t>Graduate School of Urban Innovation</t>
  </si>
  <si>
    <t xml:space="preserve">Program: Department of Architecture and Urban Culture/
Master of Engineering, Master of Philosophy </t>
  </si>
  <si>
    <t>Program: Department of Infrastructure and Urban Society/
Master of Engineering, Master of Philosophy</t>
  </si>
  <si>
    <t>Graduate School of Systems and Information Engineering</t>
  </si>
  <si>
    <t>Disaster Control
Dept. of Engineering Mechanics and Energy / Master of Engineering</t>
  </si>
  <si>
    <t>Energy and Environmentology
Dept. of Engineering Mechanics and Energy / Master of Engineering</t>
  </si>
  <si>
    <t>Multi-Scale Solid Materials Engineering
Dept. of Engineering Mechanics and Energy / Master of Engineering</t>
  </si>
  <si>
    <t>Graduate School of Humanities and Social Sciences</t>
  </si>
  <si>
    <t>Master's Program in International Area Studies/ Master of Arts in International Studies</t>
  </si>
  <si>
    <t xml:space="preserve">Graduate School of Library, Information and Media Studies </t>
  </si>
  <si>
    <t>English Program in Library and Information Science/ Master of Science in Library and Information Studies</t>
  </si>
  <si>
    <t>Graduate School of Pure and Applied Sciences</t>
  </si>
  <si>
    <t>Master's Program in Physics / Master of Science</t>
  </si>
  <si>
    <t>Master's Program in Materials Science / Master of Engineering</t>
  </si>
  <si>
    <t>Graduate School of Life and Environmental Sciences</t>
  </si>
  <si>
    <t xml:space="preserve">Professional Training Program in International Agricultural Research / 
Master of Agricultural Science, Master of Bioresource Engineering, Master of Biotechnological Science, Master of Arts </t>
  </si>
  <si>
    <t xml:space="preserve"> Graduate School of Engineering</t>
  </si>
  <si>
    <t>International Graduate Program in the Field of Civil Engineering and Infrastructures Studies / Master's Degree in Engineering</t>
  </si>
  <si>
    <t>Department of Chemistry and Applied Chemistry Post-graduate Program for Global Advancement (PPGA) in Environmental and Energy Science / Master's Degree in Science or Engineering</t>
  </si>
  <si>
    <t>Department of Mechanical Engineering Post-graduate Program for Global Advancement (PPGA) in Environmental and Energy Science / Master's Degree in Science or Engineering</t>
  </si>
  <si>
    <t>Department of Electrical and Electronic Engineering Post-graduate Program for Global Advancement (PPGA) in Environmental and Energy Science / Master's Degree in Science or Engineering</t>
  </si>
  <si>
    <t>Department of Civil Engineering and Architecture Post-graduate Program for Global Advancement (PPGA) in Environmental and Energy Science / Master's Degree in Science or Engineering</t>
  </si>
  <si>
    <t>Department of Advanced Technology Fusion Post-graduate Program for Global Advancement (PPGA) in Environmental and Energy Science / Master's Degree in Science or Engineering</t>
  </si>
  <si>
    <t>Kanazawa University</t>
  </si>
  <si>
    <t>Graduate School of Natural Science and Technology</t>
  </si>
  <si>
    <r>
      <t xml:space="preserve">Environmental Technology International Course </t>
    </r>
    <r>
      <rPr>
        <sz val="11"/>
        <color theme="1"/>
        <rFont val="ＭＳ Ｐゴシック"/>
        <family val="3"/>
        <charset val="128"/>
      </rPr>
      <t>（</t>
    </r>
    <r>
      <rPr>
        <sz val="11"/>
        <color theme="1"/>
        <rFont val="Arial"/>
        <family val="2"/>
      </rPr>
      <t>ETIC</t>
    </r>
    <r>
      <rPr>
        <sz val="11"/>
        <color theme="1"/>
        <rFont val="ＭＳ Ｐゴシック"/>
        <family val="3"/>
        <charset val="128"/>
      </rPr>
      <t>）</t>
    </r>
    <r>
      <rPr>
        <sz val="11"/>
        <color theme="1"/>
        <rFont val="Arial"/>
        <family val="2"/>
      </rPr>
      <t>/ Master's Degree in Engineering or Philosophy</t>
    </r>
  </si>
  <si>
    <t>Gunma University</t>
  </si>
  <si>
    <t>Education Program of Materials and Bioscience / Master's Degree in Science and Technology</t>
  </si>
  <si>
    <t>Education Program of Mechanical Science and Technology / Master's Degree in Science and Technology</t>
  </si>
  <si>
    <t>Education Program of Environmental Engineering Science / Master's Degree in Science and Technology</t>
  </si>
  <si>
    <t>Education Program of Electronics and Informatics / Master's Degree in Science and Technology</t>
  </si>
  <si>
    <t>Graduate School of Frontier Science</t>
  </si>
  <si>
    <t>Department of International Studies / Master's Degree in International Studies</t>
  </si>
  <si>
    <t>Graduate School of Public Policy</t>
  </si>
  <si>
    <t>Master of Public Policy, International Program (MPP/IP) / Master's Degree in Public Policy</t>
  </si>
  <si>
    <t>Graduate School of Agricultural and Life Sciences</t>
  </si>
  <si>
    <t>International Program in Agricultural Development Studies (IPADS) / Master of Science</t>
  </si>
  <si>
    <t>Department of Biomaterial Sciences / Master of Science</t>
  </si>
  <si>
    <t>Department of Agricultural and Resource Economics / Master of Science</t>
  </si>
  <si>
    <t>107D</t>
  </si>
  <si>
    <t>Department of Global Agricultural Sciences/Master of Sciences</t>
  </si>
  <si>
    <t>Graduate School of Business and Finance (WASEDA Business School)</t>
  </si>
  <si>
    <t>International MBA Program / Master of Business Administration</t>
  </si>
  <si>
    <t xml:space="preserve">Tohoku University </t>
  </si>
  <si>
    <t>Master of Environmental Studies Master of Interdisciplinary Studies / 
(1)Master of Environmental Studies
(2)Master of Interdisciplinary Studies,
(Candidate selects one degree from the both.)</t>
  </si>
  <si>
    <t>Graduate School of Comprehensive Human Sciences</t>
  </si>
  <si>
    <t>Master's Program of Kansei, Behavioral and Brain Sciences / Master of Kansei Science, Master of Behavioral Sciences, Master of Philosophy</t>
  </si>
  <si>
    <t>Biosystem course /Master's Degree in (choice of one of the followings): Agriculture, Biotechnology</t>
  </si>
  <si>
    <t>Biodiplomacy course/
Master's Degree in Biodilomacy</t>
  </si>
  <si>
    <t>SUSTEP (Sustainability Science, Technology, and Policy) Program/ Master's Program in Environmental Sciences/
Master's Degree in Environmental Sciences</t>
  </si>
  <si>
    <t>Ashikaga Institute of Technology   (Ashikaga Institute of Technology will be renamed to Ashikaga University in April2018)</t>
  </si>
  <si>
    <t xml:space="preserve">Master's Program of Information Science and Manufacturing Engineering/
Master's Degree of Engineering </t>
  </si>
  <si>
    <t>Ashikaga Institute of Technology  (Ashikaga Institute of Technology will be renamed to Ashikaga University in April2018)</t>
  </si>
  <si>
    <t xml:space="preserve">Master's Program of Construction and Environment Engineering/
Master's Degree of Engineering </t>
  </si>
  <si>
    <t>International Graduate Program on Civil and Environmental Engineering/
Master's Degree in Engineering</t>
  </si>
  <si>
    <t xml:space="preserve">Bioscience, Bioinformatics and Medical Chemistry/
Master of Science and Technology </t>
  </si>
  <si>
    <t>Nanotechnology and Physics/
Master of Science and Technology</t>
  </si>
  <si>
    <t>Material Science and Environmental Chemistry/
Master of Science and Technology</t>
  </si>
  <si>
    <t xml:space="preserve">International Management Course/ 
Master of Business Administration
</t>
  </si>
  <si>
    <t>Graduate School of Agricultural Sciences</t>
  </si>
  <si>
    <t>Special Program for International Students in Sustainable Rice Production/
Master of Agriculture</t>
  </si>
  <si>
    <t>Water and Environmental Engineering Program / Master's Degree in Engineering</t>
  </si>
  <si>
    <t>Graduate School of Law</t>
  </si>
  <si>
    <t>Program:Global Cooperation Course 
Degree:Master of Arts in Law</t>
  </si>
  <si>
    <t>Master's Program in Bioproductive Science, English-option/
Master's degree in Agriculture</t>
  </si>
  <si>
    <t>Graduate School of Economics and Management</t>
  </si>
  <si>
    <t>International Accounting Policy Program/
Master's Degree in International Accounting Policy Program</t>
  </si>
  <si>
    <t>Master's Program in Life Science Innovation / 
Master of Disease Mechanism, Master of Medical Science, Master of Food Innovation, Master of Environmental Management</t>
  </si>
  <si>
    <t>Special Program for Foreign Students Department of Mechanical and Aerospace Engineering/
Master's Degree in Engineering</t>
  </si>
  <si>
    <t xml:space="preserve">Special Program for Foreign Students Department of Information and Electronics/
Master's Degree in Engineering </t>
  </si>
  <si>
    <t xml:space="preserve">Special Program for Foreign Students Department of Chemistry and Biotechnology/
Master's Degree in Engineering </t>
  </si>
  <si>
    <t xml:space="preserve">Special Program for Foreign Students Department of Management of Social Systems and Civil Engineering/
Master's Degree in Engineering </t>
  </si>
  <si>
    <t>Graduate School of Information Science</t>
  </si>
  <si>
    <t>International program in Information Science/
Degree of Master of Science or Degree of Master of Engineering</t>
  </si>
  <si>
    <t>Graduate School of Dentistry</t>
  </si>
  <si>
    <t>Dentistry Program / Co-dental Course/
Master's Degree in Oral Health Science</t>
  </si>
  <si>
    <t xml:space="preserve">Dentistry Program / Oral Health Course/
Master's Degree in Oral Health Science </t>
  </si>
  <si>
    <t>Dentistry Program/ Dental Equipment &amp; Functional Foods Development Course/
Master's Degree in Oral Health Science</t>
  </si>
  <si>
    <t>Master's Program/
Master of Engineering</t>
  </si>
  <si>
    <t>Graduate School of Information Sciences</t>
  </si>
  <si>
    <t xml:space="preserve">Information Technology and Science Course/
Master's Degree in Information Sciences </t>
  </si>
  <si>
    <t>Biomolecular Sciences Program/
Master's Degree in Life Sciences</t>
  </si>
  <si>
    <t xml:space="preserve">Developmental Biology and Neurosciences Program/
Master's Degree in Life Sciences </t>
  </si>
  <si>
    <t xml:space="preserve">Environmental Life Sciences Program /
Master's Degree in Life Sciences </t>
  </si>
  <si>
    <t>Graduate School of Biomedical Engineering</t>
  </si>
  <si>
    <t>Master's Program/
Master's Degree in Biomedical Engineering</t>
  </si>
  <si>
    <t>International Post-Graduate Program in Human Security</t>
  </si>
  <si>
    <t xml:space="preserve">Public Health Sciences for Human Security/
Master's Degree in Medical Science </t>
  </si>
  <si>
    <t>Food &amp; Agriculture for Human Security/
Master's Degree in Agricultural Science</t>
  </si>
  <si>
    <t>Human Security and Environment/
Master's Degree in Environmental Studies, Master's Degree in Interdisciplinary Studies</t>
  </si>
  <si>
    <t>Mechanical Engineering/
Master's Degree in Engineering</t>
  </si>
  <si>
    <t xml:space="preserve">Electrical, Electronics and Information Engineering/
Master's Degree in Engineering </t>
  </si>
  <si>
    <t xml:space="preserve">Materials Science and Technology/
Master's Degree in Engineering  </t>
  </si>
  <si>
    <t xml:space="preserve">Civil and Environmental Engineering/
Master's Degree in Engineering </t>
  </si>
  <si>
    <t xml:space="preserve">Bioengineering/
Master's Degree in Engineering </t>
  </si>
  <si>
    <t xml:space="preserve">Information and Management Systems Engineering/
Master's Degree in Engineering  </t>
  </si>
  <si>
    <t>Nuclear System Safety Engineering/
Master's Degree in Engineering</t>
  </si>
  <si>
    <t xml:space="preserve">Environmental Science for Agriculture and Forestry Course/
Master's Degree in Agriculture 
</t>
  </si>
  <si>
    <t>138B</t>
  </si>
  <si>
    <t>Natural Disaster and Environmental Science/
Master of Philosophy or Master of Agriculture</t>
  </si>
  <si>
    <t>MEcon Program/
Master of Economics</t>
  </si>
  <si>
    <t xml:space="preserve">Chemistry/
Master of Science </t>
  </si>
  <si>
    <t>Graduate School of Materials and Chemical Technology</t>
  </si>
  <si>
    <t>Materials Science and Engineering/
M.S., M.E.</t>
  </si>
  <si>
    <t xml:space="preserve">Chemical Science and Engineering/
MS, ME </t>
  </si>
  <si>
    <t xml:space="preserve">Energy Science and Engineering/
M.S, M.E. </t>
  </si>
  <si>
    <t xml:space="preserve">Human Centered Science and Biomedical Engineering/
M.S., M.E. </t>
  </si>
  <si>
    <t xml:space="preserve">Nuclear Engineering/
M.S., M.E. </t>
  </si>
  <si>
    <t>Life Science and Technology/
Master's Degree</t>
  </si>
  <si>
    <t>Human Centered Science and Biomedical Engineering / Master's Degree</t>
  </si>
  <si>
    <t>Graduate School of Computing</t>
  </si>
  <si>
    <t>Mathematical and Computing Science/
Master of Science, Master of Arts</t>
  </si>
  <si>
    <t>Computer Science/
Master of Science, Master of Engineering, Master of Arts</t>
  </si>
  <si>
    <t xml:space="preserve">Artificial Intelligence/
Master of Science, Master of Engineering, Master of Arts </t>
  </si>
  <si>
    <t>Mechanical Engineering/ Master's Degree</t>
  </si>
  <si>
    <t>Systems and Control Engineering/
Master of Engineering, Master of Science, Master of Arts</t>
  </si>
  <si>
    <t>Electrical and Electronic Engineering/
Master of Engineering, Master of Science, Master of Arts</t>
  </si>
  <si>
    <t>Information and Communications Engineering/
Master of Engineering, Master of Science, Master of Arts</t>
  </si>
  <si>
    <t>Industrial Engineering and Economics/
Master of Engineering, Master of Science, Master of Arts</t>
  </si>
  <si>
    <t>Graduate School of Environment and Society</t>
  </si>
  <si>
    <t xml:space="preserve">Architectural Design, Urban Planning and Building Engineering/
Master of Engineering </t>
  </si>
  <si>
    <t>Civil Engineering/
Master of Engineering</t>
  </si>
  <si>
    <t xml:space="preserve">Global Engineering for Environment and Society/
Master's Degree </t>
  </si>
  <si>
    <t xml:space="preserve">Engineering Sciences and Design/
Master's Degree </t>
  </si>
  <si>
    <t xml:space="preserve">Nuclear Engineering/
Master of Engineering </t>
  </si>
  <si>
    <t xml:space="preserve">Urban Design and Built Environment/
Master of Engineering </t>
  </si>
  <si>
    <t>Nagoya University of Commerce and Business (NUCB)</t>
  </si>
  <si>
    <t>NUCB Business School</t>
  </si>
  <si>
    <t>Global Leader Program /
Master of Business Administration (MBA), Master of Science in Management (MSc)</t>
  </si>
  <si>
    <t>Economics for Tourism/ 
Master of Economics</t>
  </si>
  <si>
    <t>Division of Reliability-based Information Systems Engineering/
Master of Engineering</t>
  </si>
  <si>
    <t>Division of Intelligent Mechanical Systems Engineering/
Master of Engineering</t>
  </si>
  <si>
    <t>Department of Advanced Materials Science/
Master of Engineering</t>
  </si>
  <si>
    <t>Graduate School of Human Environment Studies</t>
  </si>
  <si>
    <t>International Masters Course of Sustainable Architecture and Urban Systems, Dept. of Urban Design, Planning and Disaster Management/ Master's degree</t>
  </si>
  <si>
    <t>International Masters Course of Sustainable Architecture and Urban Systems, Dept. of Architecture/ Master's degree</t>
  </si>
  <si>
    <t>Developing food production in Africa</t>
  </si>
  <si>
    <t>Graduate School of Organic Materials Science</t>
  </si>
  <si>
    <t>155A</t>
  </si>
  <si>
    <t>United Nations University</t>
  </si>
  <si>
    <t xml:space="preserve">Institute for the Advanced Study of Sustainability </t>
  </si>
  <si>
    <t xml:space="preserve">Sustainability </t>
  </si>
  <si>
    <t>156A</t>
  </si>
  <si>
    <t>KOGAKUIN UNIVERSITY</t>
  </si>
  <si>
    <t>156B</t>
  </si>
  <si>
    <t>Applied Chemistry and Chemical Engieering</t>
  </si>
  <si>
    <t>156C</t>
  </si>
  <si>
    <t>Electrical Engineering and Electronics</t>
  </si>
  <si>
    <t>156D</t>
  </si>
  <si>
    <t>Informatics</t>
  </si>
  <si>
    <t>156E</t>
  </si>
  <si>
    <t>156F</t>
  </si>
  <si>
    <t>System Design</t>
  </si>
  <si>
    <t>157A</t>
  </si>
  <si>
    <t>Hosei University</t>
  </si>
  <si>
    <t>Guraduate School of Science and Engineering</t>
  </si>
  <si>
    <t>IIST(Institute of Integrated Science and Technology)</t>
  </si>
  <si>
    <t>If yes in 6-1(a), is the doctor's letter (written in English) attached? The letter should describe current status of the applicant's illness and has a consent for an applicant to join the program healthy.</t>
    <phoneticPr fontId="1"/>
  </si>
  <si>
    <t>Oct</t>
  </si>
  <si>
    <r>
      <t xml:space="preserve">Is the working history and period correctly filled?
</t>
    </r>
    <r>
      <rPr>
        <sz val="7"/>
        <color theme="1"/>
        <rFont val="ＭＳ Ｐゴシック"/>
        <family val="3"/>
        <charset val="128"/>
      </rPr>
      <t>･</t>
    </r>
    <r>
      <rPr>
        <sz val="7"/>
        <color theme="1"/>
        <rFont val="Arial"/>
        <family val="2"/>
      </rPr>
      <t xml:space="preserve">Any employment before university completion is not considered as working history.
</t>
    </r>
    <r>
      <rPr>
        <sz val="7"/>
        <color theme="1"/>
        <rFont val="ＭＳ Ｐゴシック"/>
        <family val="3"/>
        <charset val="128"/>
      </rPr>
      <t>･</t>
    </r>
    <r>
      <rPr>
        <sz val="7"/>
        <color theme="1"/>
        <rFont val="Arial"/>
        <family val="2"/>
      </rPr>
      <t>Only full-time working with acquisition of diploma, such as night school, is approved as working experience.</t>
    </r>
    <phoneticPr fontId="1"/>
  </si>
  <si>
    <t>Is the total schooling years over minimum academic years for Bachelor's degree?   your total schooling years-&gt;</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</si>
</sst>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809]dd\ mmmm\ yyyy;@"/>
    <numFmt numFmtId="177" formatCode="0_);[Red]\(0\)"/>
  </numFmts>
  <fonts count="24" x14ac:knownFonts="1">
    <font>
      <sz val="11"/>
      <color theme="1"/>
      <name val="游ゴシック"/>
      <family val="2"/>
      <charset val="128"/>
      <scheme val="minor"/>
    </font>
    <font>
      <sz val="6"/>
      <name val="游ゴシック"/>
      <family val="2"/>
      <charset val="128"/>
      <scheme val="minor"/>
    </font>
    <font>
      <sz val="10"/>
      <color theme="1"/>
      <name val="Arial"/>
      <family val="2"/>
    </font>
    <font>
      <b/>
      <sz val="10"/>
      <color theme="1"/>
      <name val="Arial"/>
      <family val="2"/>
    </font>
    <font>
      <sz val="11"/>
      <color theme="1"/>
      <name val="游ゴシック"/>
      <family val="2"/>
      <charset val="128"/>
    </font>
    <font>
      <sz val="11"/>
      <color theme="1"/>
      <name val="Arial"/>
      <family val="2"/>
    </font>
    <font>
      <b/>
      <u/>
      <sz val="10"/>
      <color theme="1"/>
      <name val="Arial"/>
      <family val="2"/>
    </font>
    <font>
      <sz val="9"/>
      <color theme="1"/>
      <name val="Arial"/>
      <family val="2"/>
    </font>
    <font>
      <sz val="8"/>
      <color theme="1"/>
      <name val="Arial"/>
      <family val="2"/>
    </font>
    <font>
      <sz val="9"/>
      <color theme="1"/>
      <name val="ＭＳ Ｐゴシック"/>
      <family val="3"/>
      <charset val="128"/>
    </font>
    <font>
      <u/>
      <sz val="9"/>
      <color theme="1"/>
      <name val="Arial"/>
      <family val="2"/>
    </font>
    <font>
      <sz val="12"/>
      <color theme="1"/>
      <name val="ＭＳ ゴシック"/>
      <family val="3"/>
      <charset val="128"/>
    </font>
    <font>
      <sz val="7"/>
      <color theme="1"/>
      <name val="Arial"/>
      <family val="2"/>
    </font>
    <font>
      <i/>
      <sz val="9"/>
      <color theme="1"/>
      <name val="Arial"/>
      <family val="2"/>
    </font>
    <font>
      <b/>
      <sz val="11"/>
      <color theme="1"/>
      <name val="Arial"/>
      <family val="2"/>
    </font>
    <font>
      <u/>
      <sz val="11"/>
      <color theme="10"/>
      <name val="游ゴシック"/>
      <family val="2"/>
      <charset val="128"/>
      <scheme val="minor"/>
    </font>
    <font>
      <sz val="10"/>
      <color rgb="FFFF0000"/>
      <name val="Arial"/>
      <family val="2"/>
    </font>
    <font>
      <b/>
      <sz val="9"/>
      <color theme="1"/>
      <name val="Arial"/>
      <family val="2"/>
    </font>
    <font>
      <b/>
      <sz val="8"/>
      <color theme="1"/>
      <name val="Arial"/>
      <family val="2"/>
    </font>
    <font>
      <u/>
      <sz val="10"/>
      <color theme="10"/>
      <name val="Arial"/>
      <family val="2"/>
    </font>
    <font>
      <sz val="7.5"/>
      <name val="Arial"/>
      <family val="2"/>
    </font>
    <font>
      <sz val="7.5"/>
      <name val="ＭＳ Ｐゴシック"/>
      <family val="3"/>
      <charset val="128"/>
    </font>
    <font>
      <sz val="11"/>
      <color theme="1"/>
      <name val="ＭＳ Ｐゴシック"/>
      <family val="3"/>
      <charset val="128"/>
    </font>
    <font>
      <sz val="7"/>
      <color theme="1"/>
      <name val="ＭＳ Ｐゴシック"/>
      <family val="3"/>
      <charset val="128"/>
    </font>
  </fonts>
  <fills count="8">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7" tint="0.39997558519241921"/>
        <bgColor indexed="64"/>
      </patternFill>
    </fill>
    <fill>
      <patternFill patternType="solid">
        <fgColor theme="4" tint="0.79998168889431442"/>
        <bgColor indexed="64"/>
      </patternFill>
    </fill>
    <fill>
      <patternFill patternType="solid">
        <fgColor theme="8" tint="0.59999389629810485"/>
        <bgColor indexed="64"/>
      </patternFill>
    </fill>
  </fills>
  <borders count="7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thin">
        <color auto="1"/>
      </right>
      <top style="medium">
        <color indexed="64"/>
      </top>
      <bottom style="double">
        <color indexed="64"/>
      </bottom>
      <diagonal/>
    </border>
    <border>
      <left style="thin">
        <color auto="1"/>
      </left>
      <right/>
      <top style="medium">
        <color indexed="64"/>
      </top>
      <bottom style="double">
        <color indexed="64"/>
      </bottom>
      <diagonal/>
    </border>
    <border>
      <left/>
      <right style="medium">
        <color indexed="64"/>
      </right>
      <top style="medium">
        <color indexed="64"/>
      </top>
      <bottom style="double">
        <color indexed="64"/>
      </bottom>
      <diagonal/>
    </border>
    <border>
      <left/>
      <right style="thin">
        <color auto="1"/>
      </right>
      <top style="double">
        <color auto="1"/>
      </top>
      <bottom style="thin">
        <color auto="1"/>
      </bottom>
      <diagonal/>
    </border>
    <border>
      <left/>
      <right style="medium">
        <color auto="1"/>
      </right>
      <top style="thin">
        <color auto="1"/>
      </top>
      <bottom style="thin">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top style="double">
        <color auto="1"/>
      </top>
      <bottom/>
      <diagonal/>
    </border>
    <border>
      <left/>
      <right/>
      <top style="double">
        <color auto="1"/>
      </top>
      <bottom/>
      <diagonal/>
    </border>
    <border>
      <left/>
      <right style="thin">
        <color indexed="64"/>
      </right>
      <top style="double">
        <color auto="1"/>
      </top>
      <bottom/>
      <diagonal/>
    </border>
    <border>
      <left style="medium">
        <color auto="1"/>
      </left>
      <right/>
      <top/>
      <bottom style="double">
        <color auto="1"/>
      </bottom>
      <diagonal/>
    </border>
    <border>
      <left/>
      <right/>
      <top/>
      <bottom style="double">
        <color auto="1"/>
      </bottom>
      <diagonal/>
    </border>
    <border>
      <left/>
      <right style="thin">
        <color auto="1"/>
      </right>
      <top/>
      <bottom style="double">
        <color auto="1"/>
      </bottom>
      <diagonal/>
    </border>
    <border>
      <left style="thin">
        <color auto="1"/>
      </left>
      <right/>
      <top style="double">
        <color auto="1"/>
      </top>
      <bottom/>
      <diagonal/>
    </border>
    <border>
      <left/>
      <right style="medium">
        <color auto="1"/>
      </right>
      <top style="double">
        <color auto="1"/>
      </top>
      <bottom/>
      <diagonal/>
    </border>
    <border>
      <left style="thin">
        <color auto="1"/>
      </left>
      <right/>
      <top/>
      <bottom style="double">
        <color auto="1"/>
      </bottom>
      <diagonal/>
    </border>
    <border>
      <left/>
      <right style="medium">
        <color indexed="64"/>
      </right>
      <top/>
      <bottom style="double">
        <color auto="1"/>
      </bottom>
      <diagonal/>
    </border>
    <border>
      <left style="medium">
        <color auto="1"/>
      </left>
      <right style="thin">
        <color auto="1"/>
      </right>
      <top style="double">
        <color auto="1"/>
      </top>
      <bottom style="thin">
        <color auto="1"/>
      </bottom>
      <diagonal/>
    </border>
    <border>
      <left style="thin">
        <color auto="1"/>
      </left>
      <right style="thin">
        <color auto="1"/>
      </right>
      <top style="double">
        <color auto="1"/>
      </top>
      <bottom style="thin">
        <color auto="1"/>
      </bottom>
      <diagonal/>
    </border>
    <border>
      <left style="thin">
        <color auto="1"/>
      </left>
      <right style="medium">
        <color auto="1"/>
      </right>
      <top style="double">
        <color auto="1"/>
      </top>
      <bottom style="thin">
        <color auto="1"/>
      </bottom>
      <diagonal/>
    </border>
    <border>
      <left style="medium">
        <color auto="1"/>
      </left>
      <right style="thin">
        <color auto="1"/>
      </right>
      <top style="thin">
        <color auto="1"/>
      </top>
      <bottom style="double">
        <color auto="1"/>
      </bottom>
      <diagonal/>
    </border>
    <border>
      <left style="thin">
        <color auto="1"/>
      </left>
      <right style="thin">
        <color auto="1"/>
      </right>
      <top style="thin">
        <color auto="1"/>
      </top>
      <bottom style="double">
        <color auto="1"/>
      </bottom>
      <diagonal/>
    </border>
    <border>
      <left style="thin">
        <color auto="1"/>
      </left>
      <right style="medium">
        <color auto="1"/>
      </right>
      <top style="thin">
        <color auto="1"/>
      </top>
      <bottom style="double">
        <color auto="1"/>
      </bottom>
      <diagonal/>
    </border>
    <border>
      <left/>
      <right style="thin">
        <color auto="1"/>
      </right>
      <top style="thin">
        <color auto="1"/>
      </top>
      <bottom style="double">
        <color auto="1"/>
      </bottom>
      <diagonal/>
    </border>
    <border diagonalDown="1">
      <left style="thin">
        <color indexed="64"/>
      </left>
      <right style="thin">
        <color indexed="64"/>
      </right>
      <top style="thin">
        <color indexed="64"/>
      </top>
      <bottom style="thin">
        <color indexed="64"/>
      </bottom>
      <diagonal style="thin">
        <color indexed="64"/>
      </diagonal>
    </border>
  </borders>
  <cellStyleXfs count="3">
    <xf numFmtId="0" fontId="0" fillId="0" borderId="0">
      <alignment vertical="center"/>
    </xf>
    <xf numFmtId="0" fontId="11" fillId="0" borderId="0">
      <alignment vertical="center"/>
    </xf>
    <xf numFmtId="0" fontId="15" fillId="0" borderId="0" applyNumberFormat="0" applyFill="0" applyBorder="0" applyAlignment="0" applyProtection="0">
      <alignment vertical="center"/>
    </xf>
  </cellStyleXfs>
  <cellXfs count="711">
    <xf numFmtId="0" fontId="0" fillId="0" borderId="0" xfId="0">
      <alignment vertical="center"/>
    </xf>
    <xf numFmtId="0" fontId="2" fillId="0" borderId="0" xfId="0" applyFont="1">
      <alignment vertical="center"/>
    </xf>
    <xf numFmtId="0" fontId="2" fillId="0" borderId="0" xfId="0" applyFont="1" applyBorder="1">
      <alignment vertical="center"/>
    </xf>
    <xf numFmtId="0" fontId="2" fillId="0" borderId="0" xfId="0" applyFont="1" applyBorder="1" applyAlignment="1">
      <alignment vertical="top" wrapText="1"/>
    </xf>
    <xf numFmtId="0" fontId="2" fillId="0" borderId="0" xfId="0" applyFont="1" applyBorder="1" applyAlignment="1">
      <alignment vertical="center"/>
    </xf>
    <xf numFmtId="0" fontId="2" fillId="0" borderId="0" xfId="0" applyFont="1" applyBorder="1" applyAlignment="1">
      <alignment vertical="top"/>
    </xf>
    <xf numFmtId="0" fontId="0" fillId="0" borderId="0" xfId="0" applyAlignment="1">
      <alignment vertical="center" wrapText="1"/>
    </xf>
    <xf numFmtId="0" fontId="2" fillId="0" borderId="0" xfId="0" applyFont="1" applyBorder="1" applyAlignment="1">
      <alignment vertical="center" wrapText="1"/>
    </xf>
    <xf numFmtId="0" fontId="3" fillId="0" borderId="0" xfId="0" applyFont="1" applyBorder="1" applyAlignment="1">
      <alignment vertical="center"/>
    </xf>
    <xf numFmtId="0" fontId="2" fillId="0" borderId="0" xfId="0" applyFont="1" applyFill="1" applyBorder="1">
      <alignment vertical="center"/>
    </xf>
    <xf numFmtId="0" fontId="3" fillId="0" borderId="0" xfId="0" applyFont="1" applyFill="1" applyBorder="1" applyAlignment="1">
      <alignment vertical="center"/>
    </xf>
    <xf numFmtId="0" fontId="2" fillId="0" borderId="0" xfId="0" applyFont="1" applyFill="1" applyBorder="1" applyAlignment="1">
      <alignment vertical="center"/>
    </xf>
    <xf numFmtId="0" fontId="3" fillId="0" borderId="0" xfId="0" applyFont="1" applyBorder="1" applyAlignment="1"/>
    <xf numFmtId="0" fontId="5" fillId="0" borderId="1" xfId="0" applyFont="1" applyBorder="1" applyAlignment="1">
      <alignment vertical="center" wrapText="1"/>
    </xf>
    <xf numFmtId="0" fontId="5" fillId="4" borderId="1" xfId="0" applyFont="1" applyFill="1" applyBorder="1" applyAlignment="1">
      <alignment vertical="center" wrapText="1"/>
    </xf>
    <xf numFmtId="0" fontId="8" fillId="0" borderId="0" xfId="0" applyFont="1" applyFill="1" applyBorder="1" applyAlignment="1">
      <alignment vertical="center"/>
    </xf>
    <xf numFmtId="0" fontId="7" fillId="0" borderId="0" xfId="0" applyFont="1" applyFill="1" applyBorder="1" applyAlignment="1" applyProtection="1">
      <alignment vertical="center" shrinkToFit="1"/>
    </xf>
    <xf numFmtId="0" fontId="7" fillId="0" borderId="0" xfId="0" applyFont="1" applyFill="1" applyBorder="1" applyAlignment="1" applyProtection="1">
      <alignment vertical="center"/>
    </xf>
    <xf numFmtId="0" fontId="2" fillId="0" borderId="0" xfId="0" applyFont="1" applyBorder="1" applyProtection="1">
      <alignment vertical="center"/>
    </xf>
    <xf numFmtId="0" fontId="2" fillId="0" borderId="0" xfId="0" applyFont="1" applyFill="1" applyBorder="1" applyProtection="1">
      <alignment vertical="center"/>
    </xf>
    <xf numFmtId="0" fontId="3" fillId="0" borderId="0" xfId="0" applyFont="1" applyBorder="1" applyAlignment="1" applyProtection="1">
      <alignment vertical="center"/>
    </xf>
    <xf numFmtId="0" fontId="3" fillId="0" borderId="0" xfId="0" applyFont="1" applyFill="1" applyBorder="1" applyAlignment="1" applyProtection="1">
      <alignment vertical="center"/>
    </xf>
    <xf numFmtId="0" fontId="7" fillId="0" borderId="0" xfId="0" applyFont="1" applyFill="1" applyBorder="1" applyAlignment="1" applyProtection="1">
      <alignment shrinkToFit="1"/>
    </xf>
    <xf numFmtId="0" fontId="2" fillId="0" borderId="0" xfId="0" applyFont="1" applyBorder="1" applyAlignment="1" applyProtection="1">
      <alignment vertical="center"/>
    </xf>
    <xf numFmtId="0" fontId="7" fillId="0" borderId="0" xfId="0" applyFont="1" applyFill="1" applyBorder="1" applyAlignment="1" applyProtection="1">
      <alignment vertical="top" shrinkToFit="1"/>
    </xf>
    <xf numFmtId="0" fontId="2" fillId="0" borderId="0" xfId="0" applyFont="1" applyBorder="1" applyAlignment="1" applyProtection="1">
      <alignment vertical="top"/>
    </xf>
    <xf numFmtId="0" fontId="2" fillId="0" borderId="0" xfId="0" applyFont="1" applyFill="1" applyBorder="1" applyAlignment="1" applyProtection="1">
      <alignment vertical="center"/>
    </xf>
    <xf numFmtId="0" fontId="2" fillId="0" borderId="0" xfId="0" applyFont="1" applyAlignment="1" applyProtection="1">
      <alignment vertical="center"/>
    </xf>
    <xf numFmtId="0" fontId="2" fillId="0" borderId="0" xfId="0" applyFont="1" applyFill="1" applyBorder="1" applyAlignment="1" applyProtection="1">
      <alignment vertical="top"/>
    </xf>
    <xf numFmtId="0" fontId="7" fillId="0" borderId="0" xfId="0" applyFont="1" applyAlignment="1">
      <alignment horizontal="justify" vertical="top"/>
    </xf>
    <xf numFmtId="0" fontId="7" fillId="0" borderId="0" xfId="0" applyFont="1">
      <alignment vertical="center"/>
    </xf>
    <xf numFmtId="0" fontId="7" fillId="0" borderId="0" xfId="0" applyFont="1" applyBorder="1" applyAlignment="1">
      <alignment horizontal="left" wrapText="1"/>
    </xf>
    <xf numFmtId="0" fontId="7" fillId="0" borderId="0" xfId="0" applyFont="1" applyAlignment="1">
      <alignment horizontal="left" vertical="top"/>
    </xf>
    <xf numFmtId="0" fontId="7" fillId="0" borderId="0" xfId="0" applyFont="1" applyBorder="1" applyAlignment="1">
      <alignment vertical="center"/>
    </xf>
    <xf numFmtId="0" fontId="7" fillId="0" borderId="0" xfId="0" applyFont="1" applyAlignment="1">
      <alignment vertical="top" wrapText="1"/>
    </xf>
    <xf numFmtId="0" fontId="7" fillId="0" borderId="0" xfId="0" applyFont="1" applyAlignment="1">
      <alignment wrapText="1"/>
    </xf>
    <xf numFmtId="0" fontId="2" fillId="0" borderId="0" xfId="0" applyFont="1" applyFill="1" applyBorder="1" applyAlignment="1"/>
    <xf numFmtId="0" fontId="2" fillId="0" borderId="0" xfId="0" applyFont="1" applyFill="1" applyBorder="1" applyAlignment="1">
      <alignment vertical="top"/>
    </xf>
    <xf numFmtId="0" fontId="2" fillId="0" borderId="0" xfId="0" applyFont="1" applyFill="1" applyBorder="1" applyAlignment="1">
      <alignment vertical="top" wrapText="1"/>
    </xf>
    <xf numFmtId="0" fontId="2" fillId="0" borderId="0" xfId="0" applyFont="1" applyBorder="1" applyAlignment="1">
      <alignment wrapText="1"/>
    </xf>
    <xf numFmtId="0" fontId="2" fillId="0" borderId="0" xfId="0" applyFont="1" applyBorder="1" applyAlignment="1">
      <alignment horizontal="left" wrapText="1"/>
    </xf>
    <xf numFmtId="0" fontId="7" fillId="0" borderId="0" xfId="0" applyFont="1" applyFill="1" applyBorder="1" applyAlignment="1">
      <alignment horizontal="left" vertical="top" wrapText="1"/>
    </xf>
    <xf numFmtId="0" fontId="2" fillId="0" borderId="6" xfId="0" applyFont="1" applyBorder="1" applyAlignment="1">
      <alignment wrapText="1"/>
    </xf>
    <xf numFmtId="0" fontId="2" fillId="0" borderId="6" xfId="0" applyFont="1" applyBorder="1">
      <alignment vertical="center"/>
    </xf>
    <xf numFmtId="0" fontId="8" fillId="0" borderId="0" xfId="0" applyFont="1" applyAlignment="1">
      <alignment vertical="top" wrapText="1"/>
    </xf>
    <xf numFmtId="0" fontId="8" fillId="0" borderId="0" xfId="0" applyFont="1" applyFill="1" applyBorder="1" applyAlignment="1" applyProtection="1">
      <alignment vertical="center"/>
    </xf>
    <xf numFmtId="0" fontId="8" fillId="0" borderId="0" xfId="0" applyFont="1" applyFill="1" applyBorder="1" applyAlignment="1" applyProtection="1">
      <alignment vertical="center" wrapText="1"/>
    </xf>
    <xf numFmtId="0" fontId="8" fillId="0" borderId="0" xfId="0" applyFont="1" applyFill="1" applyBorder="1" applyAlignment="1" applyProtection="1">
      <alignment vertical="center" wrapText="1" shrinkToFit="1"/>
    </xf>
    <xf numFmtId="0" fontId="2" fillId="0" borderId="0" xfId="0" applyFont="1" applyFill="1" applyBorder="1" applyAlignment="1" applyProtection="1">
      <alignment vertical="center" wrapText="1"/>
    </xf>
    <xf numFmtId="0" fontId="2" fillId="0" borderId="0" xfId="0" applyFont="1" applyProtection="1">
      <alignment vertical="center"/>
    </xf>
    <xf numFmtId="0" fontId="2" fillId="0" borderId="0" xfId="0" applyFont="1" applyFill="1" applyBorder="1" applyAlignment="1" applyProtection="1">
      <alignment horizontal="center" vertical="center" wrapText="1"/>
    </xf>
    <xf numFmtId="0" fontId="2" fillId="0" borderId="0" xfId="0" applyFont="1" applyBorder="1" applyAlignment="1" applyProtection="1">
      <alignment horizontal="left" vertical="top" wrapText="1"/>
    </xf>
    <xf numFmtId="0" fontId="2" fillId="0" borderId="0" xfId="0" applyFont="1" applyFill="1" applyBorder="1" applyAlignment="1" applyProtection="1">
      <alignment wrapText="1"/>
    </xf>
    <xf numFmtId="0" fontId="2" fillId="0" borderId="0" xfId="0" applyFont="1" applyFill="1" applyBorder="1" applyAlignment="1" applyProtection="1">
      <alignment vertical="center" shrinkToFit="1"/>
    </xf>
    <xf numFmtId="0" fontId="7" fillId="0" borderId="0" xfId="0" applyFont="1" applyFill="1" applyBorder="1" applyAlignment="1" applyProtection="1">
      <alignment horizontal="left" vertical="top" wrapText="1"/>
    </xf>
    <xf numFmtId="0" fontId="6" fillId="0" borderId="0" xfId="0" applyFont="1" applyBorder="1" applyAlignment="1">
      <alignment horizontal="center" vertical="center"/>
    </xf>
    <xf numFmtId="177" fontId="0" fillId="0" borderId="0" xfId="0" applyNumberFormat="1" applyAlignment="1">
      <alignment vertical="center" wrapText="1"/>
    </xf>
    <xf numFmtId="0" fontId="5" fillId="6" borderId="1" xfId="0" applyFont="1" applyFill="1" applyBorder="1" applyAlignment="1">
      <alignment vertical="center" wrapText="1"/>
    </xf>
    <xf numFmtId="177" fontId="5" fillId="6" borderId="1" xfId="0" applyNumberFormat="1" applyFont="1" applyFill="1" applyBorder="1" applyAlignment="1">
      <alignment vertical="center" wrapText="1"/>
    </xf>
    <xf numFmtId="0" fontId="2" fillId="0" borderId="3" xfId="0" applyFont="1" applyFill="1" applyBorder="1" applyAlignment="1">
      <alignment wrapText="1"/>
    </xf>
    <xf numFmtId="0" fontId="2" fillId="0" borderId="0" xfId="0" applyFont="1" applyFill="1" applyBorder="1" applyAlignment="1">
      <alignment wrapText="1"/>
    </xf>
    <xf numFmtId="0" fontId="2" fillId="0" borderId="0" xfId="0" applyFont="1" applyAlignment="1">
      <alignment horizontal="left" vertical="top"/>
    </xf>
    <xf numFmtId="0" fontId="2" fillId="0" borderId="0" xfId="0" applyFont="1" applyAlignment="1">
      <alignment horizontal="left" vertical="center"/>
    </xf>
    <xf numFmtId="0" fontId="2" fillId="0" borderId="0" xfId="0" applyFont="1" applyAlignment="1"/>
    <xf numFmtId="0" fontId="7" fillId="0" borderId="19" xfId="0" applyFont="1" applyBorder="1" applyAlignment="1" applyProtection="1">
      <alignment wrapText="1"/>
    </xf>
    <xf numFmtId="0" fontId="2" fillId="0" borderId="19" xfId="0" applyFont="1" applyBorder="1" applyAlignment="1">
      <alignment vertical="center" wrapText="1"/>
    </xf>
    <xf numFmtId="0" fontId="7" fillId="0" borderId="0" xfId="0" applyFont="1" applyFill="1" applyBorder="1" applyAlignment="1" applyProtection="1">
      <alignment vertical="top" wrapText="1"/>
    </xf>
    <xf numFmtId="0" fontId="2" fillId="0" borderId="0" xfId="0" applyFont="1" applyFill="1" applyBorder="1" applyAlignment="1" applyProtection="1">
      <alignment horizontal="center" wrapText="1"/>
    </xf>
    <xf numFmtId="0" fontId="2" fillId="0" borderId="0" xfId="0" applyFont="1" applyFill="1" applyBorder="1" applyAlignment="1" applyProtection="1">
      <alignment horizontal="center" vertical="center" shrinkToFit="1"/>
    </xf>
    <xf numFmtId="0" fontId="7" fillId="0" borderId="0" xfId="0" applyFont="1" applyFill="1" applyBorder="1" applyAlignment="1" applyProtection="1">
      <alignment vertical="center" wrapText="1"/>
    </xf>
    <xf numFmtId="0" fontId="19" fillId="0" borderId="24" xfId="2" applyFont="1" applyFill="1" applyBorder="1" applyAlignment="1">
      <alignment vertical="center"/>
    </xf>
    <xf numFmtId="0" fontId="2" fillId="0" borderId="0" xfId="0" applyFont="1" applyFill="1" applyBorder="1" applyAlignment="1" applyProtection="1">
      <alignment horizontal="left" vertical="center" wrapText="1"/>
    </xf>
    <xf numFmtId="0" fontId="7" fillId="0" borderId="0" xfId="0" applyFont="1" applyAlignment="1">
      <alignment horizontal="left" vertical="top" wrapText="1"/>
    </xf>
    <xf numFmtId="0" fontId="8" fillId="0" borderId="0" xfId="0" applyFont="1" applyAlignment="1">
      <alignment horizontal="left" vertical="top" wrapText="1"/>
    </xf>
    <xf numFmtId="0" fontId="2" fillId="0" borderId="0" xfId="0" applyFont="1" applyBorder="1" applyAlignment="1">
      <alignment horizontal="left" vertical="center"/>
    </xf>
    <xf numFmtId="0" fontId="7" fillId="0" borderId="0" xfId="0" applyFont="1" applyFill="1" applyBorder="1" applyAlignment="1" applyProtection="1">
      <alignment horizontal="left" vertical="center" wrapText="1"/>
    </xf>
    <xf numFmtId="0" fontId="2" fillId="0" borderId="0" xfId="0" applyFont="1" applyBorder="1" applyAlignment="1">
      <alignment horizontal="left" vertical="top" wrapText="1"/>
    </xf>
    <xf numFmtId="0" fontId="2" fillId="0" borderId="0" xfId="0" applyFont="1" applyFill="1" applyBorder="1" applyAlignment="1" applyProtection="1">
      <alignment horizontal="left" vertical="center"/>
    </xf>
    <xf numFmtId="0" fontId="2" fillId="0" borderId="0" xfId="0" applyFont="1" applyBorder="1" applyAlignment="1">
      <alignment horizontal="left" vertical="center" wrapText="1"/>
    </xf>
    <xf numFmtId="0" fontId="2" fillId="0" borderId="6" xfId="0" applyFont="1" applyBorder="1" applyAlignment="1"/>
    <xf numFmtId="0" fontId="3" fillId="0" borderId="0" xfId="0" applyFont="1" applyBorder="1" applyAlignment="1">
      <alignment horizontal="left" vertical="center"/>
    </xf>
    <xf numFmtId="0" fontId="8" fillId="0" borderId="0" xfId="0" applyFont="1" applyFill="1" applyBorder="1" applyAlignment="1" applyProtection="1">
      <alignment horizontal="left" vertical="center"/>
    </xf>
    <xf numFmtId="0" fontId="2" fillId="0" borderId="0" xfId="0" applyFont="1" applyFill="1" applyBorder="1" applyAlignment="1">
      <alignment horizontal="left"/>
    </xf>
    <xf numFmtId="0" fontId="2" fillId="0" borderId="0" xfId="0" applyFont="1" applyAlignment="1" applyProtection="1">
      <alignment horizontal="left" vertical="center"/>
    </xf>
    <xf numFmtId="0" fontId="7" fillId="0" borderId="0" xfId="0" applyFont="1" applyAlignment="1">
      <alignment horizontal="left" vertical="center"/>
    </xf>
    <xf numFmtId="0" fontId="2" fillId="0" borderId="19" xfId="0" applyFont="1" applyBorder="1" applyAlignment="1">
      <alignment horizontal="left" vertical="center" wrapText="1"/>
    </xf>
    <xf numFmtId="0" fontId="2" fillId="0" borderId="0" xfId="0" applyFont="1" applyBorder="1" applyAlignment="1" applyProtection="1">
      <alignment horizontal="left" vertical="center"/>
    </xf>
    <xf numFmtId="0" fontId="7" fillId="0" borderId="0" xfId="0" applyFont="1" applyFill="1" applyBorder="1" applyAlignment="1" applyProtection="1">
      <alignment horizontal="left" vertical="center"/>
    </xf>
    <xf numFmtId="0" fontId="2" fillId="0" borderId="3" xfId="0" applyFont="1" applyFill="1" applyBorder="1" applyAlignment="1">
      <alignment horizontal="left" wrapText="1"/>
    </xf>
    <xf numFmtId="0" fontId="2" fillId="0" borderId="0" xfId="0" applyFont="1" applyFill="1" applyBorder="1" applyAlignment="1" applyProtection="1">
      <alignment horizontal="left" vertical="center" wrapText="1"/>
    </xf>
    <xf numFmtId="0" fontId="2" fillId="0" borderId="0" xfId="0" applyFont="1" applyFill="1" applyBorder="1" applyAlignment="1" applyProtection="1">
      <alignment horizontal="left" vertical="center"/>
    </xf>
    <xf numFmtId="0" fontId="2" fillId="0" borderId="0" xfId="0" applyFont="1" applyFill="1" applyBorder="1" applyAlignment="1" applyProtection="1">
      <alignment horizontal="left" vertical="center" wrapText="1"/>
    </xf>
    <xf numFmtId="0" fontId="0" fillId="0" borderId="1" xfId="0" applyBorder="1" applyAlignment="1">
      <alignment vertical="center" wrapText="1"/>
    </xf>
    <xf numFmtId="0" fontId="6" fillId="0" borderId="0" xfId="0" applyFont="1" applyBorder="1" applyAlignment="1"/>
    <xf numFmtId="0" fontId="2" fillId="0" borderId="39" xfId="0" applyFont="1" applyBorder="1" applyAlignment="1">
      <alignment vertical="center"/>
    </xf>
    <xf numFmtId="0" fontId="2" fillId="0" borderId="40" xfId="0" applyFont="1" applyBorder="1" applyAlignment="1">
      <alignment vertical="center"/>
    </xf>
    <xf numFmtId="177" fontId="15" fillId="0" borderId="1" xfId="2" applyNumberFormat="1" applyBorder="1" applyAlignment="1">
      <alignment horizontal="center" vertical="center" wrapText="1"/>
    </xf>
    <xf numFmtId="0" fontId="6" fillId="0" borderId="0" xfId="0" applyFont="1" applyBorder="1" applyAlignment="1">
      <alignment horizontal="left"/>
    </xf>
    <xf numFmtId="0" fontId="2" fillId="0" borderId="0" xfId="0" applyFont="1" applyAlignment="1">
      <alignment horizontal="left"/>
    </xf>
    <xf numFmtId="0" fontId="2" fillId="0" borderId="6" xfId="0" applyFont="1" applyBorder="1" applyAlignment="1">
      <alignment horizontal="left"/>
    </xf>
    <xf numFmtId="0" fontId="2" fillId="0" borderId="38" xfId="0" applyFont="1" applyBorder="1" applyAlignment="1">
      <alignment horizontal="right" vertical="center"/>
    </xf>
    <xf numFmtId="0" fontId="2" fillId="0" borderId="39" xfId="0" applyFont="1" applyBorder="1" applyAlignment="1">
      <alignment horizontal="right" vertical="center"/>
    </xf>
    <xf numFmtId="0" fontId="2" fillId="0" borderId="39" xfId="0" applyFont="1" applyBorder="1" applyAlignment="1">
      <alignment horizontal="center" vertical="center"/>
    </xf>
    <xf numFmtId="0" fontId="8" fillId="0" borderId="2" xfId="0" applyFont="1" applyBorder="1" applyAlignment="1">
      <alignment horizontal="left" vertical="center" wrapText="1"/>
    </xf>
    <xf numFmtId="0" fontId="8" fillId="0" borderId="3" xfId="0" applyFont="1" applyBorder="1" applyAlignment="1">
      <alignment horizontal="left" vertical="center" wrapText="1"/>
    </xf>
    <xf numFmtId="0" fontId="8" fillId="0" borderId="4" xfId="0" applyFont="1" applyBorder="1" applyAlignment="1">
      <alignment horizontal="left" vertical="center" wrapText="1"/>
    </xf>
    <xf numFmtId="0" fontId="8" fillId="0" borderId="5" xfId="0" applyFont="1" applyBorder="1" applyAlignment="1">
      <alignment horizontal="left" vertical="center" wrapText="1"/>
    </xf>
    <xf numFmtId="0" fontId="8" fillId="0" borderId="6" xfId="0" applyFont="1" applyBorder="1" applyAlignment="1">
      <alignment horizontal="left" vertical="center" wrapText="1"/>
    </xf>
    <xf numFmtId="0" fontId="8" fillId="0" borderId="7" xfId="0" applyFont="1" applyBorder="1" applyAlignment="1">
      <alignment horizontal="left" vertical="center" wrapText="1"/>
    </xf>
    <xf numFmtId="0" fontId="8" fillId="0" borderId="2" xfId="0" applyFont="1" applyBorder="1" applyAlignment="1" applyProtection="1">
      <alignment horizontal="center" vertical="center"/>
    </xf>
    <xf numFmtId="0" fontId="8" fillId="0" borderId="3" xfId="0" applyFont="1" applyBorder="1" applyAlignment="1" applyProtection="1">
      <alignment horizontal="center" vertical="center"/>
    </xf>
    <xf numFmtId="0" fontId="8" fillId="0" borderId="4" xfId="0"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6" xfId="0" applyFont="1" applyBorder="1" applyAlignment="1" applyProtection="1">
      <alignment horizontal="center" vertical="center"/>
    </xf>
    <xf numFmtId="0" fontId="8" fillId="0" borderId="7" xfId="0" applyFont="1" applyBorder="1" applyAlignment="1" applyProtection="1">
      <alignment horizontal="center" vertical="center"/>
    </xf>
    <xf numFmtId="0" fontId="8" fillId="0" borderId="8" xfId="0" applyFont="1" applyBorder="1" applyAlignment="1" applyProtection="1">
      <alignment horizontal="center" vertical="center"/>
    </xf>
    <xf numFmtId="0" fontId="8" fillId="0" borderId="44" xfId="0" applyFont="1" applyBorder="1" applyAlignment="1" applyProtection="1">
      <alignment horizontal="center" vertical="center"/>
    </xf>
    <xf numFmtId="0" fontId="8" fillId="0" borderId="45" xfId="0" applyFont="1" applyBorder="1" applyAlignment="1" applyProtection="1">
      <alignment horizontal="center" vertical="center"/>
    </xf>
    <xf numFmtId="0" fontId="8" fillId="0" borderId="1" xfId="0" applyFont="1" applyBorder="1" applyAlignment="1">
      <alignment horizontal="left" vertical="center" wrapText="1"/>
    </xf>
    <xf numFmtId="0" fontId="8" fillId="0" borderId="2"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45" xfId="0" applyFont="1" applyBorder="1" applyAlignment="1">
      <alignment horizontal="center" vertical="center"/>
    </xf>
    <xf numFmtId="0" fontId="2" fillId="0" borderId="6" xfId="0" applyFont="1" applyFill="1" applyBorder="1" applyAlignment="1">
      <alignment horizontal="left" wrapText="1"/>
    </xf>
    <xf numFmtId="0" fontId="2" fillId="0" borderId="0" xfId="0" applyFont="1" applyFill="1" applyBorder="1" applyAlignment="1">
      <alignment horizontal="left" wrapText="1"/>
    </xf>
    <xf numFmtId="0" fontId="8" fillId="7" borderId="1" xfId="0" applyFont="1" applyFill="1" applyBorder="1" applyAlignment="1">
      <alignment horizontal="center" vertical="center"/>
    </xf>
    <xf numFmtId="0" fontId="12" fillId="7" borderId="1" xfId="0" applyFont="1" applyFill="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8" xfId="0" applyFont="1" applyBorder="1" applyAlignment="1">
      <alignment horizontal="left" vertical="center" wrapText="1"/>
    </xf>
    <xf numFmtId="0" fontId="8" fillId="0" borderId="44" xfId="0" applyFont="1" applyBorder="1" applyAlignment="1">
      <alignment horizontal="left" vertical="center" wrapText="1"/>
    </xf>
    <xf numFmtId="0" fontId="8" fillId="0" borderId="45" xfId="0" applyFont="1" applyBorder="1" applyAlignment="1">
      <alignment horizontal="left" vertical="center" wrapText="1"/>
    </xf>
    <xf numFmtId="0" fontId="8" fillId="7" borderId="8" xfId="0" applyFont="1" applyFill="1" applyBorder="1" applyAlignment="1">
      <alignment horizontal="center" vertical="center"/>
    </xf>
    <xf numFmtId="0" fontId="8" fillId="7" borderId="44" xfId="0" applyFont="1" applyFill="1" applyBorder="1" applyAlignment="1">
      <alignment horizontal="center" vertical="center"/>
    </xf>
    <xf numFmtId="0" fontId="8" fillId="7" borderId="45" xfId="0" applyFont="1" applyFill="1" applyBorder="1" applyAlignment="1">
      <alignment horizontal="center" vertical="center"/>
    </xf>
    <xf numFmtId="0" fontId="2" fillId="3" borderId="48" xfId="0" applyFont="1" applyFill="1" applyBorder="1" applyAlignment="1">
      <alignment horizontal="center" vertical="center"/>
    </xf>
    <xf numFmtId="0" fontId="2" fillId="3" borderId="11" xfId="0" applyFont="1" applyFill="1" applyBorder="1" applyAlignment="1">
      <alignment horizontal="center" vertical="center"/>
    </xf>
    <xf numFmtId="0" fontId="2" fillId="3" borderId="13" xfId="0" applyFont="1" applyFill="1" applyBorder="1" applyAlignment="1">
      <alignment horizontal="center" vertical="center"/>
    </xf>
    <xf numFmtId="0" fontId="2" fillId="3" borderId="1" xfId="0" applyFont="1" applyFill="1" applyBorder="1" applyAlignment="1">
      <alignment horizontal="center" vertical="center"/>
    </xf>
    <xf numFmtId="0" fontId="12" fillId="0" borderId="1" xfId="0" applyFont="1" applyBorder="1" applyAlignment="1">
      <alignment horizontal="left" vertical="center" wrapText="1"/>
    </xf>
    <xf numFmtId="0" fontId="8" fillId="0" borderId="1" xfId="0" applyFont="1" applyBorder="1" applyAlignment="1">
      <alignment horizontal="left" vertical="center"/>
    </xf>
    <xf numFmtId="49" fontId="2" fillId="0" borderId="2" xfId="0" applyNumberFormat="1" applyFont="1" applyBorder="1" applyAlignment="1" applyProtection="1">
      <alignment horizontal="center" vertical="center" wrapText="1"/>
      <protection locked="0"/>
    </xf>
    <xf numFmtId="49" fontId="2" fillId="0" borderId="3" xfId="0" applyNumberFormat="1" applyFont="1" applyBorder="1" applyAlignment="1" applyProtection="1">
      <alignment horizontal="center" vertical="center" wrapText="1"/>
      <protection locked="0"/>
    </xf>
    <xf numFmtId="49" fontId="2" fillId="0" borderId="43" xfId="0" applyNumberFormat="1" applyFont="1" applyBorder="1" applyAlignment="1" applyProtection="1">
      <alignment horizontal="center" vertical="center" wrapText="1"/>
      <protection locked="0"/>
    </xf>
    <xf numFmtId="49" fontId="2" fillId="0" borderId="26" xfId="0" applyNumberFormat="1" applyFont="1" applyBorder="1" applyAlignment="1" applyProtection="1">
      <alignment horizontal="center" vertical="center" wrapText="1"/>
      <protection locked="0"/>
    </xf>
    <xf numFmtId="49" fontId="2" fillId="0" borderId="24" xfId="0" applyNumberFormat="1" applyFont="1" applyBorder="1" applyAlignment="1" applyProtection="1">
      <alignment horizontal="center" vertical="center" wrapText="1"/>
      <protection locked="0"/>
    </xf>
    <xf numFmtId="49" fontId="2" fillId="0" borderId="27" xfId="0" applyNumberFormat="1" applyFont="1" applyBorder="1" applyAlignment="1" applyProtection="1">
      <alignment horizontal="center" vertical="center" wrapText="1"/>
      <protection locked="0"/>
    </xf>
    <xf numFmtId="0" fontId="2" fillId="3" borderId="2"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3" borderId="26" xfId="0" applyFont="1" applyFill="1" applyBorder="1" applyAlignment="1">
      <alignment horizontal="center" vertical="center" wrapText="1"/>
    </xf>
    <xf numFmtId="0" fontId="2" fillId="3" borderId="24" xfId="0" applyFont="1" applyFill="1" applyBorder="1" applyAlignment="1">
      <alignment horizontal="center" vertical="center" wrapText="1"/>
    </xf>
    <xf numFmtId="0" fontId="2" fillId="3" borderId="25" xfId="0" applyFont="1" applyFill="1" applyBorder="1" applyAlignment="1">
      <alignment horizontal="center" vertical="center" wrapText="1"/>
    </xf>
    <xf numFmtId="0" fontId="2" fillId="0" borderId="2" xfId="0" applyFont="1" applyBorder="1" applyAlignment="1" applyProtection="1">
      <alignment horizontal="center" vertical="center" wrapText="1"/>
      <protection locked="0"/>
    </xf>
    <xf numFmtId="0" fontId="2" fillId="0" borderId="3" xfId="0" applyFont="1" applyBorder="1" applyAlignment="1" applyProtection="1">
      <alignment horizontal="center" vertical="center" wrapText="1"/>
      <protection locked="0"/>
    </xf>
    <xf numFmtId="0" fontId="2" fillId="0" borderId="4" xfId="0" applyFont="1" applyBorder="1" applyAlignment="1" applyProtection="1">
      <alignment horizontal="center" vertical="center" wrapText="1"/>
      <protection locked="0"/>
    </xf>
    <xf numFmtId="0" fontId="2" fillId="0" borderId="26" xfId="0" applyFont="1" applyBorder="1" applyAlignment="1" applyProtection="1">
      <alignment horizontal="center" vertical="center" wrapText="1"/>
      <protection locked="0"/>
    </xf>
    <xf numFmtId="0" fontId="2" fillId="0" borderId="24" xfId="0" applyFont="1" applyBorder="1" applyAlignment="1" applyProtection="1">
      <alignment horizontal="center" vertical="center" wrapText="1"/>
      <protection locked="0"/>
    </xf>
    <xf numFmtId="0" fontId="2" fillId="0" borderId="25" xfId="0" applyFont="1" applyBorder="1" applyAlignment="1" applyProtection="1">
      <alignment horizontal="center" vertical="center" wrapText="1"/>
      <protection locked="0"/>
    </xf>
    <xf numFmtId="0" fontId="2" fillId="3" borderId="32" xfId="0" applyFont="1" applyFill="1" applyBorder="1" applyAlignment="1">
      <alignment horizontal="center" vertical="center" wrapText="1"/>
    </xf>
    <xf numFmtId="0" fontId="2" fillId="3" borderId="23" xfId="0" applyFont="1" applyFill="1" applyBorder="1" applyAlignment="1">
      <alignment horizontal="center" vertical="center" wrapText="1"/>
    </xf>
    <xf numFmtId="0" fontId="2" fillId="3" borderId="1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7" fillId="0" borderId="61" xfId="0" applyFont="1" applyFill="1" applyBorder="1" applyAlignment="1" applyProtection="1">
      <alignment vertical="center" wrapText="1"/>
    </xf>
    <xf numFmtId="0" fontId="7" fillId="0" borderId="62" xfId="0" applyFont="1" applyFill="1" applyBorder="1" applyAlignment="1" applyProtection="1">
      <alignment vertical="center" wrapText="1"/>
    </xf>
    <xf numFmtId="0" fontId="7" fillId="0" borderId="64" xfId="0" applyFont="1" applyFill="1" applyBorder="1" applyAlignment="1" applyProtection="1">
      <alignment vertical="center" wrapText="1"/>
    </xf>
    <xf numFmtId="0" fontId="7" fillId="0" borderId="65" xfId="0" applyFont="1" applyFill="1" applyBorder="1" applyAlignment="1" applyProtection="1">
      <alignment vertical="center" wrapText="1"/>
    </xf>
    <xf numFmtId="0" fontId="18" fillId="3" borderId="52" xfId="0" applyFont="1" applyFill="1" applyBorder="1" applyAlignment="1">
      <alignment horizontal="center" vertical="center" wrapText="1"/>
    </xf>
    <xf numFmtId="0" fontId="18" fillId="3" borderId="53" xfId="0" applyFont="1" applyFill="1" applyBorder="1" applyAlignment="1">
      <alignment horizontal="center" vertical="center" wrapText="1"/>
    </xf>
    <xf numFmtId="0" fontId="18" fillId="3" borderId="54" xfId="0" applyFont="1" applyFill="1" applyBorder="1" applyAlignment="1">
      <alignment horizontal="center" vertical="center" wrapText="1"/>
    </xf>
    <xf numFmtId="0" fontId="7" fillId="0" borderId="28" xfId="0" applyFont="1" applyFill="1" applyBorder="1" applyAlignment="1" applyProtection="1">
      <alignment vertical="center" wrapText="1"/>
    </xf>
    <xf numFmtId="0" fontId="7" fillId="0" borderId="0" xfId="0" applyFont="1" applyFill="1" applyBorder="1" applyAlignment="1" applyProtection="1">
      <alignment vertical="center" wrapText="1"/>
    </xf>
    <xf numFmtId="0" fontId="7" fillId="0" borderId="9" xfId="0" applyFont="1" applyFill="1" applyBorder="1" applyAlignment="1" applyProtection="1">
      <alignment vertical="center" wrapText="1"/>
    </xf>
    <xf numFmtId="0" fontId="7" fillId="0" borderId="71" xfId="0" applyFont="1" applyFill="1" applyBorder="1" applyAlignment="1" applyProtection="1">
      <alignment vertical="center" wrapText="1"/>
    </xf>
    <xf numFmtId="0" fontId="7" fillId="0" borderId="72" xfId="0" applyFont="1" applyFill="1" applyBorder="1" applyAlignment="1" applyProtection="1">
      <alignment vertical="center" wrapText="1"/>
    </xf>
    <xf numFmtId="0" fontId="7" fillId="0" borderId="13" xfId="0" applyFont="1" applyFill="1" applyBorder="1" applyAlignment="1" applyProtection="1">
      <alignment vertical="center" wrapText="1"/>
    </xf>
    <xf numFmtId="0" fontId="7" fillId="0" borderId="1" xfId="0" applyFont="1" applyFill="1" applyBorder="1" applyAlignment="1" applyProtection="1">
      <alignment vertical="center" wrapText="1"/>
    </xf>
    <xf numFmtId="0" fontId="7" fillId="0" borderId="74" xfId="0" applyFont="1" applyFill="1" applyBorder="1" applyAlignment="1" applyProtection="1">
      <alignment vertical="center" wrapText="1"/>
    </xf>
    <xf numFmtId="0" fontId="7" fillId="0" borderId="75" xfId="0" applyFont="1" applyFill="1" applyBorder="1" applyAlignment="1" applyProtection="1">
      <alignment vertical="center" wrapText="1"/>
    </xf>
    <xf numFmtId="0" fontId="7" fillId="0" borderId="0" xfId="0" applyFont="1" applyFill="1" applyBorder="1" applyAlignment="1" applyProtection="1">
      <alignment horizontal="center" vertical="center" wrapText="1"/>
    </xf>
    <xf numFmtId="0" fontId="7" fillId="0" borderId="6"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shrinkToFit="1"/>
      <protection locked="0"/>
    </xf>
    <xf numFmtId="0" fontId="7" fillId="0" borderId="6" xfId="0" applyFont="1" applyFill="1" applyBorder="1" applyAlignment="1" applyProtection="1">
      <alignment horizontal="center" vertical="center" shrinkToFit="1"/>
      <protection locked="0"/>
    </xf>
    <xf numFmtId="0" fontId="2" fillId="0" borderId="1" xfId="0" applyFont="1" applyBorder="1" applyAlignment="1" applyProtection="1">
      <alignment horizontal="center" vertical="center" wrapText="1"/>
      <protection locked="0"/>
    </xf>
    <xf numFmtId="0" fontId="2" fillId="0" borderId="14" xfId="0" applyFont="1" applyBorder="1" applyAlignment="1" applyProtection="1">
      <alignment horizontal="center" vertical="center" wrapText="1"/>
      <protection locked="0"/>
    </xf>
    <xf numFmtId="0" fontId="2" fillId="0" borderId="46" xfId="0" applyFont="1" applyBorder="1" applyAlignment="1" applyProtection="1">
      <alignment horizontal="center" vertical="center" wrapText="1"/>
      <protection locked="0"/>
    </xf>
    <xf numFmtId="0" fontId="2" fillId="0" borderId="16" xfId="0" applyFont="1" applyBorder="1" applyAlignment="1" applyProtection="1">
      <alignment horizontal="center" vertical="center" wrapText="1"/>
      <protection locked="0"/>
    </xf>
    <xf numFmtId="0" fontId="7" fillId="0" borderId="2" xfId="0" applyFont="1" applyFill="1" applyBorder="1" applyAlignment="1" applyProtection="1">
      <alignment horizontal="left" vertical="center" wrapText="1"/>
      <protection locked="0"/>
    </xf>
    <xf numFmtId="0" fontId="7" fillId="0" borderId="3" xfId="0" applyFont="1" applyFill="1" applyBorder="1" applyAlignment="1" applyProtection="1">
      <alignment horizontal="left" vertical="center" wrapText="1"/>
      <protection locked="0"/>
    </xf>
    <xf numFmtId="0" fontId="7" fillId="0" borderId="4" xfId="0" applyFont="1" applyFill="1" applyBorder="1" applyAlignment="1" applyProtection="1">
      <alignment horizontal="left" vertical="center" wrapText="1"/>
      <protection locked="0"/>
    </xf>
    <xf numFmtId="0" fontId="7" fillId="0" borderId="5" xfId="0" applyFont="1" applyFill="1" applyBorder="1" applyAlignment="1" applyProtection="1">
      <alignment horizontal="left" vertical="center" wrapText="1"/>
      <protection locked="0"/>
    </xf>
    <xf numFmtId="0" fontId="7" fillId="0" borderId="6" xfId="0" applyFont="1" applyFill="1" applyBorder="1" applyAlignment="1" applyProtection="1">
      <alignment horizontal="left" vertical="center" wrapText="1"/>
      <protection locked="0"/>
    </xf>
    <xf numFmtId="0" fontId="7" fillId="0" borderId="7" xfId="0" applyFont="1" applyFill="1" applyBorder="1" applyAlignment="1" applyProtection="1">
      <alignment horizontal="left" vertical="center" wrapText="1"/>
      <protection locked="0"/>
    </xf>
    <xf numFmtId="0" fontId="7" fillId="0" borderId="2" xfId="0" applyFont="1" applyFill="1" applyBorder="1" applyAlignment="1">
      <alignment horizontal="right" vertical="center" wrapText="1"/>
    </xf>
    <xf numFmtId="0" fontId="7" fillId="0" borderId="3" xfId="0" applyFont="1" applyFill="1" applyBorder="1" applyAlignment="1">
      <alignment horizontal="right" vertical="center" wrapText="1"/>
    </xf>
    <xf numFmtId="0" fontId="7" fillId="0" borderId="10" xfId="0" applyFont="1" applyFill="1" applyBorder="1" applyAlignment="1">
      <alignment horizontal="right" vertical="center" wrapText="1"/>
    </xf>
    <xf numFmtId="0" fontId="7" fillId="0" borderId="0" xfId="0" applyFont="1" applyFill="1" applyBorder="1" applyAlignment="1">
      <alignment horizontal="right" vertical="center" wrapText="1"/>
    </xf>
    <xf numFmtId="0" fontId="7" fillId="0" borderId="5" xfId="0" applyFont="1" applyFill="1" applyBorder="1" applyAlignment="1">
      <alignment horizontal="right" vertical="center" wrapText="1"/>
    </xf>
    <xf numFmtId="0" fontId="7" fillId="0" borderId="6" xfId="0" applyFont="1" applyFill="1" applyBorder="1" applyAlignment="1">
      <alignment horizontal="right" vertical="center" wrapText="1"/>
    </xf>
    <xf numFmtId="0" fontId="7" fillId="0" borderId="0" xfId="0" applyFont="1" applyFill="1" applyBorder="1" applyAlignment="1" applyProtection="1">
      <alignment horizontal="center" vertical="center" shrinkToFit="1"/>
    </xf>
    <xf numFmtId="0" fontId="7" fillId="0" borderId="6" xfId="0" applyFont="1" applyFill="1" applyBorder="1" applyAlignment="1" applyProtection="1">
      <alignment horizontal="center" vertical="center" shrinkToFit="1"/>
    </xf>
    <xf numFmtId="0" fontId="7" fillId="0" borderId="0" xfId="0" applyFont="1" applyFill="1" applyBorder="1" applyAlignment="1">
      <alignment horizontal="left" vertical="center" wrapText="1"/>
    </xf>
    <xf numFmtId="0" fontId="7" fillId="0" borderId="9" xfId="0" applyFont="1" applyFill="1" applyBorder="1" applyAlignment="1">
      <alignment horizontal="left" vertical="center" wrapText="1"/>
    </xf>
    <xf numFmtId="0" fontId="7" fillId="0" borderId="10" xfId="0" applyFont="1" applyFill="1" applyBorder="1" applyAlignment="1" applyProtection="1">
      <alignment horizontal="left" vertical="center" wrapText="1"/>
      <protection locked="0"/>
    </xf>
    <xf numFmtId="0" fontId="7" fillId="0" borderId="0" xfId="0" applyFont="1" applyFill="1" applyBorder="1" applyAlignment="1" applyProtection="1">
      <alignment horizontal="left" vertical="center" wrapText="1"/>
      <protection locked="0"/>
    </xf>
    <xf numFmtId="0" fontId="7" fillId="0" borderId="9" xfId="0" applyFont="1" applyFill="1" applyBorder="1" applyAlignment="1" applyProtection="1">
      <alignment horizontal="left" vertical="center" wrapText="1"/>
      <protection locked="0"/>
    </xf>
    <xf numFmtId="0" fontId="7" fillId="0" borderId="10" xfId="0" applyFont="1" applyFill="1" applyBorder="1" applyAlignment="1" applyProtection="1">
      <alignment horizontal="center" vertical="center" wrapText="1"/>
      <protection locked="0"/>
    </xf>
    <xf numFmtId="0" fontId="7" fillId="0" borderId="0" xfId="0" applyFont="1" applyFill="1" applyBorder="1" applyAlignment="1" applyProtection="1">
      <alignment horizontal="center" vertical="center" wrapText="1"/>
      <protection locked="0"/>
    </xf>
    <xf numFmtId="0" fontId="7" fillId="0" borderId="9" xfId="0" applyFont="1" applyFill="1" applyBorder="1" applyAlignment="1" applyProtection="1">
      <alignment horizontal="center" vertical="center" wrapText="1"/>
      <protection locked="0"/>
    </xf>
    <xf numFmtId="0" fontId="7" fillId="0" borderId="5" xfId="0" applyFont="1" applyFill="1" applyBorder="1" applyAlignment="1" applyProtection="1">
      <alignment horizontal="center" vertical="center" wrapText="1"/>
      <protection locked="0"/>
    </xf>
    <xf numFmtId="0" fontId="7" fillId="0" borderId="6" xfId="0" applyFont="1" applyFill="1" applyBorder="1" applyAlignment="1" applyProtection="1">
      <alignment horizontal="center" vertical="center" wrapText="1"/>
      <protection locked="0"/>
    </xf>
    <xf numFmtId="0" fontId="7" fillId="0" borderId="7" xfId="0" applyFont="1" applyFill="1" applyBorder="1" applyAlignment="1" applyProtection="1">
      <alignment horizontal="center" vertical="center" wrapText="1"/>
      <protection locked="0"/>
    </xf>
    <xf numFmtId="49" fontId="2" fillId="0" borderId="46" xfId="0" applyNumberFormat="1" applyFont="1" applyBorder="1" applyAlignment="1" applyProtection="1">
      <alignment horizontal="center" vertical="center" wrapText="1"/>
      <protection locked="0"/>
    </xf>
    <xf numFmtId="49" fontId="2" fillId="0" borderId="1" xfId="0" applyNumberFormat="1" applyFont="1" applyBorder="1" applyAlignment="1" applyProtection="1">
      <alignment horizontal="center" vertical="center" wrapText="1"/>
      <protection locked="0"/>
    </xf>
    <xf numFmtId="49" fontId="2" fillId="0" borderId="16" xfId="0" applyNumberFormat="1" applyFont="1" applyBorder="1" applyAlignment="1" applyProtection="1">
      <alignment horizontal="center" vertical="center" wrapText="1"/>
      <protection locked="0"/>
    </xf>
    <xf numFmtId="0" fontId="2" fillId="3" borderId="46" xfId="0" applyFont="1" applyFill="1" applyBorder="1" applyAlignment="1">
      <alignment horizontal="center" vertical="center" wrapText="1"/>
    </xf>
    <xf numFmtId="0" fontId="2" fillId="0" borderId="3" xfId="0" applyFont="1" applyBorder="1" applyAlignment="1">
      <alignment horizontal="center" vertical="center" wrapText="1"/>
    </xf>
    <xf numFmtId="0" fontId="2" fillId="0" borderId="6" xfId="0" applyFont="1" applyBorder="1" applyAlignment="1">
      <alignment horizontal="center" vertical="center" wrapText="1"/>
    </xf>
    <xf numFmtId="0" fontId="2" fillId="0" borderId="11" xfId="0" applyFont="1" applyBorder="1" applyAlignment="1" applyProtection="1">
      <alignment horizontal="center" vertical="center" wrapText="1"/>
      <protection locked="0"/>
    </xf>
    <xf numFmtId="0" fontId="2" fillId="0" borderId="12" xfId="0" applyFont="1" applyBorder="1" applyAlignment="1" applyProtection="1">
      <alignment horizontal="center" vertical="center" wrapText="1"/>
      <protection locked="0"/>
    </xf>
    <xf numFmtId="0" fontId="2" fillId="0" borderId="43" xfId="0" applyFont="1" applyBorder="1" applyAlignment="1" applyProtection="1">
      <alignment horizontal="center" vertical="center" wrapText="1"/>
      <protection locked="0"/>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0" xfId="0" applyFont="1" applyBorder="1" applyAlignment="1" applyProtection="1">
      <alignment horizontal="center" vertical="center" wrapText="1"/>
      <protection locked="0"/>
    </xf>
    <xf numFmtId="0" fontId="2" fillId="0" borderId="29" xfId="0" applyFont="1" applyBorder="1" applyAlignment="1" applyProtection="1">
      <alignment horizontal="center" vertical="center" wrapText="1"/>
      <protection locked="0"/>
    </xf>
    <xf numFmtId="0" fontId="2" fillId="0" borderId="2" xfId="0" applyFont="1" applyBorder="1" applyAlignment="1" applyProtection="1">
      <alignment horizontal="center" vertical="center"/>
      <protection locked="0"/>
    </xf>
    <xf numFmtId="0" fontId="2" fillId="0" borderId="3" xfId="0" applyFont="1" applyBorder="1" applyAlignment="1" applyProtection="1">
      <alignment horizontal="center" vertical="center"/>
      <protection locked="0"/>
    </xf>
    <xf numFmtId="0" fontId="2" fillId="0" borderId="43" xfId="0" applyFont="1" applyBorder="1" applyAlignment="1" applyProtection="1">
      <alignment horizontal="center" vertical="center"/>
      <protection locked="0"/>
    </xf>
    <xf numFmtId="0" fontId="2" fillId="0" borderId="5" xfId="0" applyFont="1" applyBorder="1" applyAlignment="1" applyProtection="1">
      <alignment horizontal="center" vertical="center"/>
      <protection locked="0"/>
    </xf>
    <xf numFmtId="0" fontId="2" fillId="0" borderId="6" xfId="0" applyFont="1" applyBorder="1" applyAlignment="1" applyProtection="1">
      <alignment horizontal="center" vertical="center"/>
      <protection locked="0"/>
    </xf>
    <xf numFmtId="0" fontId="2" fillId="0" borderId="31" xfId="0" applyFont="1" applyBorder="1" applyAlignment="1" applyProtection="1">
      <alignment horizontal="center" vertical="center"/>
      <protection locked="0"/>
    </xf>
    <xf numFmtId="49" fontId="2" fillId="0" borderId="14" xfId="0" applyNumberFormat="1" applyFont="1" applyBorder="1" applyAlignment="1" applyProtection="1">
      <alignment horizontal="center" vertical="center" wrapText="1"/>
      <protection locked="0"/>
    </xf>
    <xf numFmtId="0" fontId="2" fillId="0" borderId="1" xfId="0" applyFont="1" applyFill="1" applyBorder="1" applyAlignment="1" applyProtection="1">
      <alignment horizontal="center" vertical="center" wrapText="1"/>
      <protection locked="0"/>
    </xf>
    <xf numFmtId="0" fontId="2" fillId="0" borderId="17" xfId="0" applyFont="1" applyBorder="1" applyAlignment="1" applyProtection="1">
      <alignment horizontal="center" vertical="center" wrapText="1"/>
      <protection locked="0"/>
    </xf>
    <xf numFmtId="49" fontId="2" fillId="0" borderId="1" xfId="0" applyNumberFormat="1" applyFont="1" applyBorder="1" applyAlignment="1" applyProtection="1">
      <alignment horizontal="center" vertical="center"/>
      <protection locked="0"/>
    </xf>
    <xf numFmtId="49" fontId="2" fillId="0" borderId="16" xfId="0" applyNumberFormat="1" applyFont="1" applyBorder="1" applyAlignment="1" applyProtection="1">
      <alignment horizontal="center" vertical="center"/>
      <protection locked="0"/>
    </xf>
    <xf numFmtId="0" fontId="2" fillId="0" borderId="8" xfId="0" applyFont="1" applyBorder="1" applyAlignment="1" applyProtection="1">
      <alignment horizontal="center" vertical="center" wrapText="1"/>
      <protection locked="0"/>
    </xf>
    <xf numFmtId="0" fontId="7" fillId="0" borderId="3" xfId="0" applyFont="1" applyFill="1" applyBorder="1" applyAlignment="1" applyProtection="1">
      <alignment horizontal="center" vertical="center" wrapText="1"/>
    </xf>
    <xf numFmtId="0" fontId="2" fillId="0" borderId="46" xfId="0" applyFont="1" applyFill="1" applyBorder="1" applyAlignment="1">
      <alignment horizontal="center" vertical="center" wrapText="1"/>
    </xf>
    <xf numFmtId="0" fontId="2" fillId="0" borderId="47"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4" xfId="0" applyFont="1" applyFill="1" applyBorder="1" applyAlignment="1">
      <alignment horizontal="center" vertical="center" wrapText="1"/>
    </xf>
    <xf numFmtId="0" fontId="7" fillId="3" borderId="18" xfId="0" applyFont="1" applyFill="1" applyBorder="1" applyAlignment="1">
      <alignment horizontal="center" vertical="center" wrapText="1"/>
    </xf>
    <xf numFmtId="0" fontId="7" fillId="3" borderId="19" xfId="0" applyFont="1" applyFill="1" applyBorder="1" applyAlignment="1">
      <alignment horizontal="center" vertical="center" wrapText="1"/>
    </xf>
    <xf numFmtId="0" fontId="7" fillId="3" borderId="20" xfId="0" applyFont="1" applyFill="1" applyBorder="1" applyAlignment="1">
      <alignment horizontal="center" vertical="center" wrapText="1"/>
    </xf>
    <xf numFmtId="0" fontId="7" fillId="3" borderId="23" xfId="0" applyFont="1" applyFill="1" applyBorder="1" applyAlignment="1">
      <alignment horizontal="center" vertical="center" wrapText="1"/>
    </xf>
    <xf numFmtId="0" fontId="7" fillId="3" borderId="24" xfId="0" applyFont="1" applyFill="1" applyBorder="1" applyAlignment="1">
      <alignment horizontal="center" vertical="center" wrapText="1"/>
    </xf>
    <xf numFmtId="0" fontId="7" fillId="3" borderId="25" xfId="0" applyFont="1" applyFill="1" applyBorder="1" applyAlignment="1">
      <alignment horizontal="center" vertical="center" wrapText="1"/>
    </xf>
    <xf numFmtId="0" fontId="7" fillId="3" borderId="21" xfId="0" applyFont="1" applyFill="1" applyBorder="1" applyAlignment="1">
      <alignment horizontal="center" vertical="center" wrapText="1"/>
    </xf>
    <xf numFmtId="0" fontId="7" fillId="3" borderId="26" xfId="0" applyFont="1" applyFill="1" applyBorder="1" applyAlignment="1">
      <alignment horizontal="center" vertical="center" wrapText="1"/>
    </xf>
    <xf numFmtId="0" fontId="7" fillId="3" borderId="18" xfId="0" applyFont="1" applyFill="1" applyBorder="1" applyAlignment="1" applyProtection="1">
      <alignment horizontal="center" vertical="center" wrapText="1"/>
    </xf>
    <xf numFmtId="0" fontId="7" fillId="3" borderId="19" xfId="0" applyFont="1" applyFill="1" applyBorder="1" applyAlignment="1" applyProtection="1">
      <alignment horizontal="center" vertical="center" wrapText="1"/>
    </xf>
    <xf numFmtId="0" fontId="7" fillId="3" borderId="20" xfId="0" applyFont="1" applyFill="1" applyBorder="1" applyAlignment="1" applyProtection="1">
      <alignment horizontal="center" vertical="center" wrapText="1"/>
    </xf>
    <xf numFmtId="0" fontId="7" fillId="3" borderId="30" xfId="0" applyFont="1" applyFill="1" applyBorder="1" applyAlignment="1" applyProtection="1">
      <alignment horizontal="center" vertical="center" wrapText="1"/>
    </xf>
    <xf numFmtId="0" fontId="7" fillId="3" borderId="6" xfId="0" applyFont="1" applyFill="1" applyBorder="1" applyAlignment="1" applyProtection="1">
      <alignment horizontal="center" vertical="center" wrapText="1"/>
    </xf>
    <xf numFmtId="0" fontId="7" fillId="3" borderId="7" xfId="0" applyFont="1" applyFill="1" applyBorder="1" applyAlignment="1" applyProtection="1">
      <alignment horizontal="center" vertical="center" wrapText="1"/>
    </xf>
    <xf numFmtId="176" fontId="7" fillId="0" borderId="21" xfId="0" applyNumberFormat="1" applyFont="1" applyFill="1" applyBorder="1" applyAlignment="1" applyProtection="1">
      <alignment horizontal="center" vertical="center" wrapText="1"/>
      <protection locked="0"/>
    </xf>
    <xf numFmtId="176" fontId="7" fillId="0" borderId="19" xfId="0" applyNumberFormat="1" applyFont="1" applyFill="1" applyBorder="1" applyAlignment="1" applyProtection="1">
      <alignment horizontal="center" vertical="center" wrapText="1"/>
      <protection locked="0"/>
    </xf>
    <xf numFmtId="176" fontId="7" fillId="0" borderId="20" xfId="0" applyNumberFormat="1" applyFont="1" applyFill="1" applyBorder="1" applyAlignment="1" applyProtection="1">
      <alignment horizontal="center" vertical="center" wrapText="1"/>
      <protection locked="0"/>
    </xf>
    <xf numFmtId="176" fontId="7" fillId="0" borderId="5" xfId="0" applyNumberFormat="1" applyFont="1" applyFill="1" applyBorder="1" applyAlignment="1" applyProtection="1">
      <alignment horizontal="center" vertical="center" wrapText="1"/>
      <protection locked="0"/>
    </xf>
    <xf numFmtId="176" fontId="7" fillId="0" borderId="6" xfId="0" applyNumberFormat="1" applyFont="1" applyFill="1" applyBorder="1" applyAlignment="1" applyProtection="1">
      <alignment horizontal="center" vertical="center" wrapText="1"/>
      <protection locked="0"/>
    </xf>
    <xf numFmtId="176" fontId="7" fillId="0" borderId="7" xfId="0" applyNumberFormat="1" applyFont="1" applyFill="1" applyBorder="1" applyAlignment="1" applyProtection="1">
      <alignment horizontal="center" vertical="center" wrapText="1"/>
      <protection locked="0"/>
    </xf>
    <xf numFmtId="0" fontId="7" fillId="3" borderId="21" xfId="0" applyFont="1" applyFill="1" applyBorder="1" applyAlignment="1" applyProtection="1">
      <alignment horizontal="center" vertical="center" wrapText="1"/>
    </xf>
    <xf numFmtId="0" fontId="7" fillId="3" borderId="5" xfId="0" applyFont="1" applyFill="1" applyBorder="1" applyAlignment="1" applyProtection="1">
      <alignment horizontal="center" vertical="center" wrapText="1"/>
    </xf>
    <xf numFmtId="0" fontId="7" fillId="0" borderId="21" xfId="0" applyFont="1" applyFill="1" applyBorder="1" applyAlignment="1" applyProtection="1">
      <alignment horizontal="center" vertical="center" wrapText="1"/>
    </xf>
    <xf numFmtId="0" fontId="7" fillId="0" borderId="19" xfId="0" applyFont="1" applyFill="1" applyBorder="1" applyAlignment="1" applyProtection="1">
      <alignment horizontal="center" vertical="center" wrapText="1"/>
    </xf>
    <xf numFmtId="0" fontId="7" fillId="0" borderId="22" xfId="0" applyFont="1" applyFill="1" applyBorder="1" applyAlignment="1" applyProtection="1">
      <alignment horizontal="center" vertical="center" wrapText="1"/>
    </xf>
    <xf numFmtId="0" fontId="7" fillId="0" borderId="5" xfId="0" applyFont="1" applyFill="1" applyBorder="1" applyAlignment="1" applyProtection="1">
      <alignment horizontal="center" vertical="center" wrapText="1"/>
    </xf>
    <xf numFmtId="0" fontId="7" fillId="0" borderId="31" xfId="0" applyFont="1" applyFill="1" applyBorder="1" applyAlignment="1" applyProtection="1">
      <alignment horizontal="center" vertical="center" wrapText="1"/>
    </xf>
    <xf numFmtId="0" fontId="7" fillId="3" borderId="13" xfId="0" applyFont="1" applyFill="1" applyBorder="1" applyAlignment="1" applyProtection="1">
      <alignment horizontal="center" vertical="center" wrapText="1"/>
    </xf>
    <xf numFmtId="0" fontId="7" fillId="3" borderId="1" xfId="0" applyFont="1" applyFill="1" applyBorder="1" applyAlignment="1" applyProtection="1">
      <alignment horizontal="center" vertical="center" wrapText="1"/>
    </xf>
    <xf numFmtId="0" fontId="7" fillId="0" borderId="2" xfId="0" applyFont="1" applyFill="1" applyBorder="1" applyAlignment="1" applyProtection="1">
      <alignment horizontal="center" vertical="center" wrapText="1"/>
      <protection locked="0"/>
    </xf>
    <xf numFmtId="0" fontId="7" fillId="0" borderId="3" xfId="0" applyFont="1" applyFill="1" applyBorder="1" applyAlignment="1" applyProtection="1">
      <alignment horizontal="center" vertical="center" wrapText="1"/>
      <protection locked="0"/>
    </xf>
    <xf numFmtId="0" fontId="7" fillId="0" borderId="4" xfId="0" applyFont="1" applyFill="1" applyBorder="1" applyAlignment="1" applyProtection="1">
      <alignment horizontal="center" vertical="center" wrapText="1"/>
      <protection locked="0"/>
    </xf>
    <xf numFmtId="0" fontId="7" fillId="0" borderId="1" xfId="0" applyFont="1" applyFill="1" applyBorder="1" applyAlignment="1" applyProtection="1">
      <alignment horizontal="center" vertical="center" shrinkToFit="1"/>
    </xf>
    <xf numFmtId="0" fontId="7" fillId="0" borderId="14" xfId="0" applyFont="1" applyFill="1" applyBorder="1" applyAlignment="1" applyProtection="1">
      <alignment horizontal="center" vertical="center" shrinkToFit="1"/>
    </xf>
    <xf numFmtId="0" fontId="7" fillId="0" borderId="16" xfId="0" applyFont="1" applyFill="1" applyBorder="1" applyAlignment="1" applyProtection="1">
      <alignment horizontal="center" vertical="center" shrinkToFit="1"/>
    </xf>
    <xf numFmtId="0" fontId="7" fillId="0" borderId="17" xfId="0" applyFont="1" applyFill="1" applyBorder="1" applyAlignment="1" applyProtection="1">
      <alignment horizontal="center" vertical="center" shrinkToFit="1"/>
    </xf>
    <xf numFmtId="0" fontId="7" fillId="3" borderId="15" xfId="0" applyFont="1" applyFill="1" applyBorder="1" applyAlignment="1" applyProtection="1">
      <alignment horizontal="center" vertical="center" wrapText="1"/>
    </xf>
    <xf numFmtId="0" fontId="7" fillId="3" borderId="16" xfId="0" applyFont="1" applyFill="1" applyBorder="1" applyAlignment="1" applyProtection="1">
      <alignment horizontal="center" vertical="center" wrapText="1"/>
    </xf>
    <xf numFmtId="0" fontId="7" fillId="0" borderId="44" xfId="0" applyFont="1" applyBorder="1" applyAlignment="1">
      <alignment vertical="center" wrapText="1"/>
    </xf>
    <xf numFmtId="0" fontId="7" fillId="0" borderId="58" xfId="0" applyFont="1" applyBorder="1" applyAlignment="1">
      <alignment vertical="center" wrapText="1"/>
    </xf>
    <xf numFmtId="0" fontId="7" fillId="0" borderId="62" xfId="0" applyFont="1" applyBorder="1" applyAlignment="1">
      <alignment vertical="center" wrapText="1"/>
    </xf>
    <xf numFmtId="0" fontId="7" fillId="0" borderId="68" xfId="0" applyFont="1" applyBorder="1" applyAlignment="1">
      <alignment vertical="center" wrapText="1"/>
    </xf>
    <xf numFmtId="0" fontId="7" fillId="0" borderId="72" xfId="0" applyFont="1" applyBorder="1" applyAlignment="1">
      <alignment vertical="center" wrapText="1"/>
    </xf>
    <xf numFmtId="0" fontId="7" fillId="0" borderId="57" xfId="0" applyFont="1" applyBorder="1" applyAlignment="1">
      <alignment vertical="center" wrapText="1"/>
    </xf>
    <xf numFmtId="0" fontId="7" fillId="0" borderId="73" xfId="0" applyFont="1" applyBorder="1" applyAlignment="1">
      <alignment vertical="center" wrapText="1"/>
    </xf>
    <xf numFmtId="0" fontId="7" fillId="0" borderId="1" xfId="0" applyFont="1" applyBorder="1" applyAlignment="1">
      <alignment vertical="center" wrapText="1"/>
    </xf>
    <xf numFmtId="0" fontId="7" fillId="0" borderId="45" xfId="0" applyFont="1" applyBorder="1" applyAlignment="1">
      <alignment vertical="center" wrapText="1"/>
    </xf>
    <xf numFmtId="0" fontId="7" fillId="0" borderId="14" xfId="0" applyFont="1" applyBorder="1" applyAlignment="1">
      <alignment vertical="center" wrapText="1"/>
    </xf>
    <xf numFmtId="0" fontId="7" fillId="0" borderId="75" xfId="0" applyFont="1" applyBorder="1" applyAlignment="1">
      <alignment vertical="center" wrapText="1"/>
    </xf>
    <xf numFmtId="0" fontId="7" fillId="0" borderId="77" xfId="0" applyFont="1" applyBorder="1" applyAlignment="1">
      <alignment vertical="center" wrapText="1"/>
    </xf>
    <xf numFmtId="0" fontId="7" fillId="0" borderId="76" xfId="0" applyFont="1" applyBorder="1" applyAlignment="1">
      <alignment vertical="center" wrapText="1"/>
    </xf>
    <xf numFmtId="0" fontId="18" fillId="3" borderId="55" xfId="0" applyFont="1" applyFill="1" applyBorder="1" applyAlignment="1">
      <alignment horizontal="center" vertical="center" wrapText="1"/>
    </xf>
    <xf numFmtId="0" fontId="17" fillId="3" borderId="53" xfId="0" applyFont="1" applyFill="1" applyBorder="1" applyAlignment="1">
      <alignment horizontal="center" vertical="center" wrapText="1"/>
    </xf>
    <xf numFmtId="0" fontId="17" fillId="3" borderId="56" xfId="0" applyFont="1" applyFill="1" applyBorder="1" applyAlignment="1">
      <alignment horizontal="center" vertical="center" wrapText="1"/>
    </xf>
    <xf numFmtId="0" fontId="7" fillId="0" borderId="67" xfId="0" applyFont="1" applyBorder="1" applyAlignment="1">
      <alignment vertical="center" wrapText="1"/>
    </xf>
    <xf numFmtId="0" fontId="7" fillId="0" borderId="63" xfId="0" applyFont="1" applyBorder="1" applyAlignment="1">
      <alignment vertical="center" wrapText="1"/>
    </xf>
    <xf numFmtId="0" fontId="7" fillId="0" borderId="69" xfId="0" applyFont="1" applyBorder="1" applyAlignment="1">
      <alignment vertical="center" wrapText="1"/>
    </xf>
    <xf numFmtId="0" fontId="7" fillId="0" borderId="65" xfId="0" applyFont="1" applyBorder="1" applyAlignment="1">
      <alignment vertical="center" wrapText="1"/>
    </xf>
    <xf numFmtId="0" fontId="7" fillId="0" borderId="66" xfId="0" applyFont="1" applyBorder="1" applyAlignment="1">
      <alignment vertical="center" wrapText="1"/>
    </xf>
    <xf numFmtId="0" fontId="7" fillId="0" borderId="70" xfId="0" applyFont="1" applyBorder="1" applyAlignment="1">
      <alignment vertical="center" wrapText="1"/>
    </xf>
    <xf numFmtId="0" fontId="7" fillId="0" borderId="23" xfId="0" applyFont="1" applyFill="1" applyBorder="1" applyAlignment="1" applyProtection="1">
      <alignment vertical="center" wrapText="1"/>
    </xf>
    <xf numFmtId="0" fontId="7" fillId="0" borderId="24" xfId="0" applyFont="1" applyFill="1" applyBorder="1" applyAlignment="1" applyProtection="1">
      <alignment vertical="center" wrapText="1"/>
    </xf>
    <xf numFmtId="0" fontId="7" fillId="0" borderId="2" xfId="0" applyFont="1" applyBorder="1" applyAlignment="1">
      <alignment vertical="center" wrapText="1"/>
    </xf>
    <xf numFmtId="0" fontId="7" fillId="0" borderId="3" xfId="0" applyFont="1" applyBorder="1" applyAlignment="1">
      <alignment vertical="center" wrapText="1"/>
    </xf>
    <xf numFmtId="0" fontId="7" fillId="0" borderId="4" xfId="0" applyFont="1" applyBorder="1" applyAlignment="1">
      <alignment vertical="center" wrapText="1"/>
    </xf>
    <xf numFmtId="0" fontId="7" fillId="0" borderId="5" xfId="0" applyFont="1" applyBorder="1" applyAlignment="1">
      <alignment vertical="center" wrapText="1"/>
    </xf>
    <xf numFmtId="0" fontId="7" fillId="0" borderId="6" xfId="0" applyFont="1" applyBorder="1" applyAlignment="1">
      <alignment vertical="center" wrapText="1"/>
    </xf>
    <xf numFmtId="0" fontId="7" fillId="0" borderId="7" xfId="0" applyFont="1" applyBorder="1" applyAlignment="1">
      <alignment vertical="center" wrapText="1"/>
    </xf>
    <xf numFmtId="0" fontId="7" fillId="0" borderId="43" xfId="0" applyFont="1" applyBorder="1" applyAlignment="1">
      <alignment vertical="center" wrapText="1"/>
    </xf>
    <xf numFmtId="0" fontId="7" fillId="0" borderId="31" xfId="0" applyFont="1" applyBorder="1" applyAlignment="1">
      <alignment vertical="center" wrapText="1"/>
    </xf>
    <xf numFmtId="0" fontId="7" fillId="0" borderId="8" xfId="0" applyFont="1" applyBorder="1" applyAlignment="1">
      <alignment vertical="center"/>
    </xf>
    <xf numFmtId="0" fontId="7" fillId="0" borderId="44" xfId="0" applyFont="1" applyBorder="1" applyAlignment="1">
      <alignment vertical="center"/>
    </xf>
    <xf numFmtId="0" fontId="7" fillId="0" borderId="45" xfId="0" applyFont="1" applyBorder="1" applyAlignment="1">
      <alignment vertical="center"/>
    </xf>
    <xf numFmtId="0" fontId="7" fillId="0" borderId="44" xfId="0" applyFont="1" applyFill="1" applyBorder="1" applyAlignment="1">
      <alignment vertical="center" wrapText="1"/>
    </xf>
    <xf numFmtId="0" fontId="7" fillId="0" borderId="58" xfId="0" applyFont="1" applyFill="1" applyBorder="1" applyAlignment="1">
      <alignment vertical="center" wrapText="1"/>
    </xf>
    <xf numFmtId="0" fontId="7" fillId="0" borderId="41" xfId="0" applyFont="1" applyFill="1" applyBorder="1" applyAlignment="1">
      <alignment horizontal="left" vertical="center" wrapText="1"/>
    </xf>
    <xf numFmtId="0" fontId="7" fillId="0" borderId="59" xfId="0" applyFont="1" applyFill="1" applyBorder="1" applyAlignment="1">
      <alignment horizontal="left" vertical="center" wrapText="1"/>
    </xf>
    <xf numFmtId="0" fontId="7" fillId="0" borderId="42" xfId="0" applyFont="1" applyFill="1" applyBorder="1" applyAlignment="1">
      <alignment horizontal="left" vertical="center" wrapText="1"/>
    </xf>
    <xf numFmtId="0" fontId="7" fillId="0" borderId="60" xfId="0" applyFont="1" applyFill="1" applyBorder="1" applyAlignment="1">
      <alignment horizontal="left" vertical="center" wrapText="1"/>
    </xf>
    <xf numFmtId="0" fontId="7" fillId="0" borderId="8" xfId="0" applyFont="1" applyBorder="1" applyAlignment="1">
      <alignment vertical="center" wrapText="1"/>
    </xf>
    <xf numFmtId="0" fontId="7" fillId="0" borderId="10" xfId="0" applyFont="1" applyFill="1" applyBorder="1" applyAlignment="1" applyProtection="1">
      <alignment horizontal="center" vertical="center" wrapText="1"/>
    </xf>
    <xf numFmtId="0" fontId="7" fillId="0" borderId="1" xfId="0" applyFont="1" applyFill="1" applyBorder="1" applyAlignment="1" applyProtection="1">
      <alignment horizontal="left" vertical="center" wrapText="1"/>
      <protection locked="0"/>
    </xf>
    <xf numFmtId="49" fontId="2" fillId="0" borderId="47" xfId="0" applyNumberFormat="1" applyFont="1" applyBorder="1" applyAlignment="1" applyProtection="1">
      <alignment horizontal="center" vertical="center" wrapText="1"/>
      <protection locked="0"/>
    </xf>
    <xf numFmtId="49" fontId="2" fillId="0" borderId="17" xfId="0" applyNumberFormat="1" applyFont="1" applyBorder="1" applyAlignment="1" applyProtection="1">
      <alignment horizontal="center" vertical="center" wrapText="1"/>
      <protection locked="0"/>
    </xf>
    <xf numFmtId="0" fontId="7" fillId="0" borderId="3" xfId="0" applyFont="1" applyBorder="1" applyAlignment="1" applyProtection="1">
      <alignment horizontal="center" vertical="center" wrapText="1"/>
      <protection locked="0"/>
    </xf>
    <xf numFmtId="0" fontId="7" fillId="0" borderId="24" xfId="0" applyFont="1" applyBorder="1" applyAlignment="1" applyProtection="1">
      <alignment horizontal="center" vertical="center" wrapText="1"/>
      <protection locked="0"/>
    </xf>
    <xf numFmtId="0" fontId="8" fillId="0" borderId="2" xfId="0" applyFont="1" applyFill="1" applyBorder="1" applyAlignment="1" applyProtection="1">
      <alignment horizontal="center" vertical="center"/>
      <protection locked="0"/>
    </xf>
    <xf numFmtId="0" fontId="8" fillId="0" borderId="3" xfId="0" applyFont="1" applyFill="1" applyBorder="1" applyAlignment="1" applyProtection="1">
      <alignment horizontal="center" vertical="center"/>
      <protection locked="0"/>
    </xf>
    <xf numFmtId="0" fontId="8" fillId="0" borderId="4" xfId="0" applyFont="1" applyFill="1" applyBorder="1" applyAlignment="1" applyProtection="1">
      <alignment horizontal="center" vertical="center"/>
      <protection locked="0"/>
    </xf>
    <xf numFmtId="0" fontId="8" fillId="0" borderId="10" xfId="0" applyFont="1" applyFill="1" applyBorder="1" applyAlignment="1" applyProtection="1">
      <alignment horizontal="center" vertical="center"/>
      <protection locked="0"/>
    </xf>
    <xf numFmtId="0" fontId="8" fillId="0" borderId="0" xfId="0" applyFont="1" applyFill="1" applyBorder="1" applyAlignment="1" applyProtection="1">
      <alignment horizontal="center" vertical="center"/>
      <protection locked="0"/>
    </xf>
    <xf numFmtId="0" fontId="8" fillId="0" borderId="9" xfId="0" applyFont="1" applyFill="1" applyBorder="1" applyAlignment="1" applyProtection="1">
      <alignment horizontal="center" vertical="center"/>
      <protection locked="0"/>
    </xf>
    <xf numFmtId="0" fontId="8" fillId="0" borderId="5" xfId="0" applyFont="1" applyFill="1" applyBorder="1" applyAlignment="1" applyProtection="1">
      <alignment horizontal="center" vertical="center"/>
      <protection locked="0"/>
    </xf>
    <xf numFmtId="0" fontId="8" fillId="0" borderId="6" xfId="0" applyFont="1" applyFill="1" applyBorder="1" applyAlignment="1" applyProtection="1">
      <alignment horizontal="center" vertical="center"/>
      <protection locked="0"/>
    </xf>
    <xf numFmtId="0" fontId="8" fillId="0" borderId="7" xfId="0" applyFont="1" applyFill="1" applyBorder="1" applyAlignment="1" applyProtection="1">
      <alignment horizontal="center" vertical="center"/>
      <protection locked="0"/>
    </xf>
    <xf numFmtId="0" fontId="8" fillId="0" borderId="26" xfId="0" applyFont="1" applyFill="1" applyBorder="1" applyAlignment="1" applyProtection="1">
      <alignment horizontal="center" vertical="center"/>
      <protection locked="0"/>
    </xf>
    <xf numFmtId="0" fontId="8" fillId="0" borderId="24" xfId="0" applyFont="1" applyFill="1" applyBorder="1" applyAlignment="1" applyProtection="1">
      <alignment horizontal="center" vertical="center"/>
      <protection locked="0"/>
    </xf>
    <xf numFmtId="0" fontId="8" fillId="0" borderId="25" xfId="0" applyFont="1" applyFill="1" applyBorder="1" applyAlignment="1" applyProtection="1">
      <alignment horizontal="center" vertical="center"/>
      <protection locked="0"/>
    </xf>
    <xf numFmtId="0" fontId="7" fillId="0" borderId="19" xfId="0" applyFont="1" applyFill="1" applyBorder="1" applyAlignment="1" applyProtection="1">
      <alignment horizontal="center" vertical="center" shrinkToFit="1"/>
      <protection locked="0"/>
    </xf>
    <xf numFmtId="0" fontId="7" fillId="0" borderId="19" xfId="0" applyFont="1" applyFill="1" applyBorder="1" applyAlignment="1" applyProtection="1">
      <alignment horizontal="center" vertical="center" shrinkToFit="1"/>
    </xf>
    <xf numFmtId="0" fontId="7" fillId="0" borderId="19" xfId="0" applyFont="1" applyFill="1" applyBorder="1" applyAlignment="1" applyProtection="1">
      <alignment horizontal="center" vertical="center" wrapText="1"/>
      <protection locked="0"/>
    </xf>
    <xf numFmtId="0" fontId="3" fillId="3" borderId="0" xfId="0" applyFont="1" applyFill="1" applyBorder="1" applyAlignment="1">
      <alignment horizontal="center" vertical="center"/>
    </xf>
    <xf numFmtId="0" fontId="7" fillId="0" borderId="0" xfId="0" applyFont="1" applyBorder="1" applyAlignment="1">
      <alignment horizontal="left" vertical="top" wrapText="1"/>
    </xf>
    <xf numFmtId="0" fontId="2" fillId="0" borderId="24" xfId="0" applyFont="1" applyFill="1" applyBorder="1" applyAlignment="1">
      <alignment horizontal="left" vertical="center"/>
    </xf>
    <xf numFmtId="0" fontId="19" fillId="0" borderId="24" xfId="2" applyFont="1" applyFill="1" applyBorder="1" applyAlignment="1" applyProtection="1">
      <alignment horizontal="left" vertical="center"/>
      <protection locked="0"/>
    </xf>
    <xf numFmtId="0" fontId="2" fillId="3" borderId="48" xfId="0" applyFont="1" applyFill="1" applyBorder="1" applyAlignment="1">
      <alignment horizontal="center" vertical="center" wrapText="1"/>
    </xf>
    <xf numFmtId="0" fontId="2" fillId="3" borderId="11" xfId="0" applyFont="1" applyFill="1" applyBorder="1" applyAlignment="1">
      <alignment horizontal="center" vertical="center" wrapText="1"/>
    </xf>
    <xf numFmtId="0" fontId="2" fillId="0" borderId="11" xfId="0" applyFont="1" applyFill="1" applyBorder="1" applyAlignment="1" applyProtection="1">
      <alignment horizontal="center" vertical="center"/>
      <protection locked="0"/>
    </xf>
    <xf numFmtId="0" fontId="2" fillId="0" borderId="1" xfId="0" applyFont="1" applyFill="1" applyBorder="1" applyAlignment="1" applyProtection="1">
      <alignment horizontal="center" vertical="center"/>
      <protection locked="0"/>
    </xf>
    <xf numFmtId="0" fontId="2" fillId="0" borderId="16" xfId="0" applyFont="1" applyFill="1" applyBorder="1" applyAlignment="1" applyProtection="1">
      <alignment horizontal="center" vertical="center"/>
      <protection locked="0"/>
    </xf>
    <xf numFmtId="0" fontId="2" fillId="0" borderId="7" xfId="0" applyFont="1" applyBorder="1" applyAlignment="1" applyProtection="1">
      <alignment horizontal="center" vertical="center" wrapText="1"/>
      <protection locked="0"/>
    </xf>
    <xf numFmtId="0" fontId="2" fillId="3" borderId="8" xfId="0" applyFont="1" applyFill="1" applyBorder="1" applyAlignment="1">
      <alignment horizontal="center" vertical="center" wrapText="1"/>
    </xf>
    <xf numFmtId="0" fontId="7" fillId="0" borderId="24" xfId="0" applyFont="1" applyFill="1" applyBorder="1" applyAlignment="1" applyProtection="1">
      <alignment horizontal="center" vertical="center" wrapText="1"/>
    </xf>
    <xf numFmtId="0" fontId="7" fillId="0" borderId="24" xfId="0" applyFont="1" applyFill="1" applyBorder="1" applyAlignment="1" applyProtection="1">
      <alignment horizontal="center" vertical="center" shrinkToFit="1"/>
      <protection locked="0"/>
    </xf>
    <xf numFmtId="0" fontId="7" fillId="0" borderId="1" xfId="0" applyFont="1" applyBorder="1" applyAlignment="1" applyProtection="1">
      <alignment horizontal="center" vertical="center"/>
      <protection locked="0"/>
    </xf>
    <xf numFmtId="0" fontId="7" fillId="0" borderId="14" xfId="0" applyFont="1" applyBorder="1" applyAlignment="1" applyProtection="1">
      <alignment horizontal="center" vertical="center"/>
      <protection locked="0"/>
    </xf>
    <xf numFmtId="0" fontId="7" fillId="0" borderId="0" xfId="0" applyFont="1" applyBorder="1" applyAlignment="1" applyProtection="1">
      <alignment horizontal="left" wrapText="1"/>
    </xf>
    <xf numFmtId="0" fontId="2" fillId="3" borderId="49" xfId="0" applyFont="1" applyFill="1" applyBorder="1" applyAlignment="1">
      <alignment horizontal="center" vertical="center" wrapText="1"/>
    </xf>
    <xf numFmtId="0" fontId="2" fillId="3" borderId="50" xfId="0" applyFont="1" applyFill="1" applyBorder="1" applyAlignment="1">
      <alignment horizontal="center" vertical="center" wrapText="1"/>
    </xf>
    <xf numFmtId="0" fontId="2" fillId="3" borderId="51" xfId="0" applyFont="1" applyFill="1" applyBorder="1" applyAlignment="1">
      <alignment horizontal="center" vertical="center" wrapText="1"/>
    </xf>
    <xf numFmtId="0" fontId="7" fillId="0" borderId="49" xfId="0" applyFont="1" applyBorder="1" applyAlignment="1" applyProtection="1">
      <alignment horizontal="left" vertical="center" wrapText="1"/>
      <protection locked="0"/>
    </xf>
    <xf numFmtId="0" fontId="7" fillId="0" borderId="50" xfId="0" applyFont="1" applyBorder="1" applyAlignment="1" applyProtection="1">
      <alignment horizontal="left" vertical="center" wrapText="1"/>
      <protection locked="0"/>
    </xf>
    <xf numFmtId="0" fontId="7" fillId="0" borderId="51" xfId="0" applyFont="1" applyBorder="1" applyAlignment="1" applyProtection="1">
      <alignment horizontal="left" vertical="center" wrapText="1"/>
      <protection locked="0"/>
    </xf>
    <xf numFmtId="0" fontId="2" fillId="3" borderId="45" xfId="0" applyFont="1" applyFill="1" applyBorder="1" applyAlignment="1">
      <alignment horizontal="center" vertical="center" wrapText="1"/>
    </xf>
    <xf numFmtId="0" fontId="2" fillId="0" borderId="31" xfId="0" applyFont="1" applyBorder="1" applyAlignment="1" applyProtection="1">
      <alignment horizontal="center" vertical="center" wrapText="1"/>
      <protection locked="0"/>
    </xf>
    <xf numFmtId="0" fontId="7" fillId="0" borderId="48" xfId="0" applyFont="1" applyFill="1" applyBorder="1" applyAlignment="1" applyProtection="1">
      <alignment horizontal="center" vertical="center"/>
      <protection locked="0"/>
    </xf>
    <xf numFmtId="0" fontId="7" fillId="0" borderId="11" xfId="0" applyFont="1" applyFill="1" applyBorder="1" applyAlignment="1" applyProtection="1">
      <alignment horizontal="center" vertical="center"/>
      <protection locked="0"/>
    </xf>
    <xf numFmtId="0" fontId="7" fillId="0" borderId="13" xfId="0" applyFont="1" applyFill="1" applyBorder="1" applyAlignment="1" applyProtection="1">
      <alignment horizontal="center" vertical="center"/>
      <protection locked="0"/>
    </xf>
    <xf numFmtId="0" fontId="7" fillId="0" borderId="1" xfId="0" applyFont="1" applyFill="1" applyBorder="1" applyAlignment="1" applyProtection="1">
      <alignment horizontal="center" vertical="center"/>
      <protection locked="0"/>
    </xf>
    <xf numFmtId="0" fontId="7" fillId="0" borderId="15" xfId="0" applyFont="1" applyFill="1" applyBorder="1" applyAlignment="1" applyProtection="1">
      <alignment horizontal="center" vertical="center"/>
      <protection locked="0"/>
    </xf>
    <xf numFmtId="0" fontId="7" fillId="0" borderId="16" xfId="0" applyFont="1" applyFill="1" applyBorder="1" applyAlignment="1" applyProtection="1">
      <alignment horizontal="center" vertical="center"/>
      <protection locked="0"/>
    </xf>
    <xf numFmtId="0" fontId="7" fillId="3" borderId="48" xfId="0" applyFont="1" applyFill="1" applyBorder="1" applyAlignment="1">
      <alignment horizontal="center" vertical="center" wrapText="1"/>
    </xf>
    <xf numFmtId="0" fontId="7" fillId="3" borderId="11" xfId="0" applyFont="1" applyFill="1" applyBorder="1" applyAlignment="1">
      <alignment horizontal="center" vertical="center" wrapText="1"/>
    </xf>
    <xf numFmtId="0" fontId="7" fillId="3" borderId="13" xfId="0" applyFont="1" applyFill="1" applyBorder="1" applyAlignment="1">
      <alignment horizontal="center" vertical="center" wrapText="1"/>
    </xf>
    <xf numFmtId="0" fontId="7" fillId="3" borderId="1" xfId="0" applyFont="1" applyFill="1" applyBorder="1" applyAlignment="1">
      <alignment horizontal="center" vertical="center" wrapText="1"/>
    </xf>
    <xf numFmtId="0" fontId="2" fillId="0" borderId="1" xfId="0" applyFont="1" applyFill="1" applyBorder="1" applyAlignment="1" applyProtection="1">
      <alignment horizontal="left" vertical="center" wrapText="1"/>
      <protection locked="0"/>
    </xf>
    <xf numFmtId="0" fontId="2" fillId="0" borderId="14" xfId="0" applyFont="1" applyFill="1" applyBorder="1" applyAlignment="1" applyProtection="1">
      <alignment horizontal="left" vertical="center" wrapText="1"/>
      <protection locked="0"/>
    </xf>
    <xf numFmtId="0" fontId="2" fillId="0" borderId="1" xfId="0" applyFont="1" applyBorder="1" applyAlignment="1" applyProtection="1">
      <alignment horizontal="left" vertical="center" wrapText="1"/>
      <protection locked="0"/>
    </xf>
    <xf numFmtId="0" fontId="2" fillId="0" borderId="14" xfId="0" applyFont="1" applyBorder="1" applyAlignment="1" applyProtection="1">
      <alignment horizontal="left" vertical="center" wrapText="1"/>
      <protection locked="0"/>
    </xf>
    <xf numFmtId="0" fontId="2" fillId="0" borderId="36" xfId="0" applyFont="1" applyBorder="1" applyAlignment="1" applyProtection="1">
      <alignment horizontal="left" vertical="center" wrapText="1"/>
      <protection locked="0"/>
    </xf>
    <xf numFmtId="0" fontId="2" fillId="0" borderId="37" xfId="0" applyFont="1" applyBorder="1" applyAlignment="1" applyProtection="1">
      <alignment horizontal="left" vertical="center" wrapText="1"/>
      <protection locked="0"/>
    </xf>
    <xf numFmtId="0" fontId="7" fillId="0" borderId="32" xfId="0" applyFont="1" applyFill="1" applyBorder="1" applyAlignment="1" applyProtection="1">
      <alignment horizontal="center" vertical="center" wrapText="1"/>
      <protection locked="0"/>
    </xf>
    <xf numFmtId="0" fontId="7" fillId="0" borderId="28" xfId="0" applyFont="1" applyFill="1" applyBorder="1" applyAlignment="1" applyProtection="1">
      <alignment horizontal="center" vertical="center" wrapText="1"/>
      <protection locked="0"/>
    </xf>
    <xf numFmtId="0" fontId="7" fillId="0" borderId="23" xfId="0" applyFont="1" applyFill="1" applyBorder="1" applyAlignment="1" applyProtection="1">
      <alignment horizontal="center" vertical="center" wrapText="1"/>
      <protection locked="0"/>
    </xf>
    <xf numFmtId="0" fontId="7" fillId="0" borderId="24" xfId="0" applyFont="1" applyFill="1" applyBorder="1" applyAlignment="1" applyProtection="1">
      <alignment horizontal="center" vertical="center" wrapText="1"/>
      <protection locked="0"/>
    </xf>
    <xf numFmtId="0" fontId="7" fillId="0" borderId="25" xfId="0" applyFont="1" applyFill="1" applyBorder="1" applyAlignment="1" applyProtection="1">
      <alignment horizontal="center" vertical="center" wrapText="1"/>
      <protection locked="0"/>
    </xf>
    <xf numFmtId="0" fontId="7" fillId="3" borderId="2" xfId="0" applyFont="1" applyFill="1" applyBorder="1" applyAlignment="1" applyProtection="1">
      <alignment horizontal="center" vertical="center" wrapText="1"/>
    </xf>
    <xf numFmtId="0" fontId="7" fillId="3" borderId="3" xfId="0" applyFont="1" applyFill="1" applyBorder="1" applyAlignment="1" applyProtection="1">
      <alignment horizontal="center" vertical="center" wrapText="1"/>
    </xf>
    <xf numFmtId="0" fontId="7" fillId="3" borderId="4" xfId="0" applyFont="1" applyFill="1" applyBorder="1" applyAlignment="1" applyProtection="1">
      <alignment horizontal="center" vertical="center" wrapText="1"/>
    </xf>
    <xf numFmtId="0" fontId="7" fillId="3" borderId="26" xfId="0" applyFont="1" applyFill="1" applyBorder="1" applyAlignment="1" applyProtection="1">
      <alignment horizontal="center" vertical="center" wrapText="1"/>
    </xf>
    <xf numFmtId="0" fontId="7" fillId="3" borderId="24" xfId="0" applyFont="1" applyFill="1" applyBorder="1" applyAlignment="1" applyProtection="1">
      <alignment horizontal="center" vertical="center" wrapText="1"/>
    </xf>
    <xf numFmtId="0" fontId="7" fillId="3" borderId="25" xfId="0" applyFont="1" applyFill="1" applyBorder="1" applyAlignment="1" applyProtection="1">
      <alignment horizontal="center" vertical="center" wrapText="1"/>
    </xf>
    <xf numFmtId="0" fontId="7" fillId="0" borderId="11" xfId="0" applyFont="1" applyBorder="1" applyAlignment="1" applyProtection="1">
      <alignment horizontal="center" vertical="center"/>
      <protection locked="0"/>
    </xf>
    <xf numFmtId="0" fontId="7" fillId="0" borderId="12" xfId="0" applyFont="1" applyBorder="1" applyAlignment="1" applyProtection="1">
      <alignment horizontal="center" vertical="center"/>
      <protection locked="0"/>
    </xf>
    <xf numFmtId="0" fontId="7" fillId="0" borderId="11" xfId="0" applyFont="1" applyFill="1" applyBorder="1" applyAlignment="1" applyProtection="1">
      <alignment horizontal="left" vertical="center" wrapText="1"/>
      <protection locked="0"/>
    </xf>
    <xf numFmtId="0" fontId="7" fillId="0" borderId="12" xfId="0" applyFont="1" applyFill="1" applyBorder="1" applyAlignment="1" applyProtection="1">
      <alignment horizontal="left" vertical="center" wrapText="1"/>
      <protection locked="0"/>
    </xf>
    <xf numFmtId="0" fontId="7" fillId="0" borderId="14" xfId="0" applyFont="1" applyFill="1" applyBorder="1" applyAlignment="1" applyProtection="1">
      <alignment horizontal="left" vertical="center" wrapText="1"/>
      <protection locked="0"/>
    </xf>
    <xf numFmtId="0" fontId="7" fillId="3" borderId="11" xfId="0" applyFont="1" applyFill="1" applyBorder="1" applyAlignment="1" applyProtection="1">
      <alignment horizontal="center" vertical="center" wrapText="1"/>
    </xf>
    <xf numFmtId="0" fontId="7" fillId="0" borderId="3" xfId="0" applyFont="1" applyBorder="1" applyAlignment="1">
      <alignment horizontal="center" vertical="center" wrapText="1"/>
    </xf>
    <xf numFmtId="0" fontId="7" fillId="0" borderId="24" xfId="0" applyFont="1" applyBorder="1" applyAlignment="1">
      <alignment horizontal="center" vertical="center" wrapText="1"/>
    </xf>
    <xf numFmtId="0" fontId="7" fillId="3" borderId="11" xfId="0" applyFont="1" applyFill="1" applyBorder="1" applyAlignment="1">
      <alignment horizontal="center" vertical="center"/>
    </xf>
    <xf numFmtId="0" fontId="7" fillId="3" borderId="1" xfId="0" applyFont="1" applyFill="1" applyBorder="1" applyAlignment="1">
      <alignment horizontal="center" vertical="center"/>
    </xf>
    <xf numFmtId="0" fontId="7" fillId="0" borderId="30" xfId="0" applyFont="1" applyFill="1" applyBorder="1" applyAlignment="1" applyProtection="1">
      <alignment horizontal="center" vertical="center" wrapText="1"/>
      <protection locked="0"/>
    </xf>
    <xf numFmtId="0" fontId="7" fillId="0" borderId="26" xfId="0" applyFont="1" applyFill="1" applyBorder="1" applyAlignment="1" applyProtection="1">
      <alignment horizontal="left" vertical="center" wrapText="1"/>
      <protection locked="0"/>
    </xf>
    <xf numFmtId="0" fontId="7" fillId="0" borderId="24" xfId="0" applyFont="1" applyFill="1" applyBorder="1" applyAlignment="1" applyProtection="1">
      <alignment horizontal="left" vertical="center" wrapText="1"/>
      <protection locked="0"/>
    </xf>
    <xf numFmtId="0" fontId="7" fillId="0" borderId="25" xfId="0" applyFont="1" applyFill="1" applyBorder="1" applyAlignment="1" applyProtection="1">
      <alignment horizontal="left" vertical="center" wrapText="1"/>
      <protection locked="0"/>
    </xf>
    <xf numFmtId="0" fontId="7" fillId="0" borderId="3" xfId="0" applyFont="1" applyFill="1" applyBorder="1" applyAlignment="1">
      <alignment horizontal="left" vertical="center" wrapText="1"/>
    </xf>
    <xf numFmtId="0" fontId="7" fillId="0" borderId="4" xfId="0" applyFont="1" applyFill="1" applyBorder="1" applyAlignment="1">
      <alignment horizontal="left" vertical="center" wrapText="1"/>
    </xf>
    <xf numFmtId="0" fontId="7" fillId="0" borderId="6" xfId="0" applyFont="1" applyFill="1" applyBorder="1" applyAlignment="1">
      <alignment horizontal="left" vertical="center" wrapText="1"/>
    </xf>
    <xf numFmtId="0" fontId="7" fillId="0" borderId="7" xfId="0" applyFont="1" applyFill="1" applyBorder="1" applyAlignment="1">
      <alignment horizontal="left" vertical="center" wrapText="1"/>
    </xf>
    <xf numFmtId="0" fontId="2" fillId="0" borderId="45" xfId="0" applyFont="1" applyBorder="1" applyAlignment="1" applyProtection="1">
      <alignment horizontal="center" vertical="center" wrapText="1"/>
      <protection locked="0"/>
    </xf>
    <xf numFmtId="0" fontId="8" fillId="0" borderId="13" xfId="0" applyFont="1" applyFill="1" applyBorder="1" applyAlignment="1">
      <alignment horizontal="center" vertical="center"/>
    </xf>
    <xf numFmtId="0" fontId="8" fillId="0" borderId="1" xfId="0" applyFont="1" applyFill="1" applyBorder="1" applyAlignment="1">
      <alignment horizontal="center" vertical="center"/>
    </xf>
    <xf numFmtId="0" fontId="8" fillId="0" borderId="15" xfId="0" applyFont="1" applyFill="1" applyBorder="1" applyAlignment="1">
      <alignment horizontal="center" vertical="center"/>
    </xf>
    <xf numFmtId="0" fontId="8" fillId="0" borderId="16" xfId="0" applyFont="1" applyFill="1" applyBorder="1" applyAlignment="1">
      <alignment horizontal="center" vertical="center"/>
    </xf>
    <xf numFmtId="0" fontId="2" fillId="3" borderId="11" xfId="0" applyFont="1" applyFill="1" applyBorder="1" applyAlignment="1" applyProtection="1">
      <alignment horizontal="center" vertical="center" wrapText="1"/>
    </xf>
    <xf numFmtId="0" fontId="2" fillId="3" borderId="1" xfId="0" applyFont="1" applyFill="1" applyBorder="1" applyAlignment="1" applyProtection="1">
      <alignment horizontal="center" vertical="center" wrapText="1"/>
    </xf>
    <xf numFmtId="0" fontId="2" fillId="3" borderId="16" xfId="0" applyFont="1" applyFill="1" applyBorder="1" applyAlignment="1" applyProtection="1">
      <alignment horizontal="center" vertical="center" wrapText="1"/>
    </xf>
    <xf numFmtId="0" fontId="2" fillId="0" borderId="11" xfId="0" applyFont="1" applyFill="1" applyBorder="1" applyAlignment="1" applyProtection="1">
      <alignment horizontal="center" vertical="center" wrapText="1"/>
    </xf>
    <xf numFmtId="0" fontId="2" fillId="0" borderId="12" xfId="0" applyFont="1" applyFill="1" applyBorder="1" applyAlignment="1" applyProtection="1">
      <alignment horizontal="center" vertical="center" wrapText="1"/>
    </xf>
    <xf numFmtId="0" fontId="2" fillId="0" borderId="1" xfId="0" applyFont="1" applyFill="1" applyBorder="1" applyAlignment="1" applyProtection="1">
      <alignment horizontal="center" vertical="center" wrapText="1"/>
    </xf>
    <xf numFmtId="0" fontId="2" fillId="0" borderId="14" xfId="0" applyFont="1" applyFill="1" applyBorder="1" applyAlignment="1" applyProtection="1">
      <alignment horizontal="center" vertical="center" wrapText="1"/>
    </xf>
    <xf numFmtId="0" fontId="2" fillId="0" borderId="16" xfId="0" applyFont="1" applyFill="1" applyBorder="1" applyAlignment="1" applyProtection="1">
      <alignment horizontal="center" vertical="center" wrapText="1"/>
    </xf>
    <xf numFmtId="0" fontId="2" fillId="0" borderId="17" xfId="0" applyFont="1" applyFill="1" applyBorder="1" applyAlignment="1" applyProtection="1">
      <alignment horizontal="center" vertical="center" wrapText="1"/>
    </xf>
    <xf numFmtId="0" fontId="8" fillId="3" borderId="19" xfId="0" applyFont="1" applyFill="1" applyBorder="1" applyAlignment="1">
      <alignment horizontal="center" vertical="center" wrapText="1"/>
    </xf>
    <xf numFmtId="0" fontId="8" fillId="3" borderId="22" xfId="0" applyFont="1" applyFill="1" applyBorder="1" applyAlignment="1">
      <alignment horizontal="center" vertical="center" wrapText="1"/>
    </xf>
    <xf numFmtId="0" fontId="8" fillId="3" borderId="0" xfId="0" applyFont="1" applyFill="1" applyBorder="1" applyAlignment="1">
      <alignment horizontal="center" vertical="center" wrapText="1"/>
    </xf>
    <xf numFmtId="0" fontId="8" fillId="3" borderId="29" xfId="0" applyFont="1" applyFill="1" applyBorder="1" applyAlignment="1">
      <alignment horizontal="center" vertical="center" wrapText="1"/>
    </xf>
    <xf numFmtId="0" fontId="6" fillId="0" borderId="0" xfId="0" applyFont="1" applyBorder="1" applyAlignment="1">
      <alignment horizontal="right"/>
    </xf>
    <xf numFmtId="0" fontId="14" fillId="0" borderId="0" xfId="0" applyFont="1" applyBorder="1" applyAlignment="1">
      <alignment horizontal="center" vertical="center" wrapText="1"/>
    </xf>
    <xf numFmtId="0" fontId="2" fillId="0" borderId="0" xfId="0" applyFont="1" applyBorder="1" applyAlignment="1">
      <alignment horizontal="left" vertical="top" wrapText="1"/>
    </xf>
    <xf numFmtId="0" fontId="2" fillId="2" borderId="48" xfId="0" applyFont="1" applyFill="1" applyBorder="1" applyAlignment="1">
      <alignment horizontal="center" vertical="center"/>
    </xf>
    <xf numFmtId="0" fontId="2" fillId="2" borderId="11" xfId="0" applyFont="1" applyFill="1" applyBorder="1" applyAlignment="1">
      <alignment horizontal="center" vertical="center"/>
    </xf>
    <xf numFmtId="0" fontId="2" fillId="2" borderId="15" xfId="0" applyFont="1" applyFill="1" applyBorder="1" applyAlignment="1">
      <alignment horizontal="center" vertical="center"/>
    </xf>
    <xf numFmtId="0" fontId="2" fillId="2" borderId="16" xfId="0" applyFont="1" applyFill="1" applyBorder="1" applyAlignment="1">
      <alignment horizontal="center" vertical="center"/>
    </xf>
    <xf numFmtId="0" fontId="2" fillId="2" borderId="12" xfId="0" applyFont="1" applyFill="1" applyBorder="1" applyAlignment="1">
      <alignment horizontal="center" vertical="center"/>
    </xf>
    <xf numFmtId="0" fontId="2" fillId="2" borderId="17" xfId="0" applyFont="1" applyFill="1" applyBorder="1" applyAlignment="1">
      <alignment horizontal="center" vertical="center"/>
    </xf>
    <xf numFmtId="0" fontId="3" fillId="0" borderId="0" xfId="0" applyFont="1" applyBorder="1" applyAlignment="1">
      <alignment horizontal="center" vertical="center"/>
    </xf>
    <xf numFmtId="0" fontId="3" fillId="0" borderId="0" xfId="0" applyFont="1" applyBorder="1" applyAlignment="1">
      <alignment horizontal="left" vertical="top" wrapText="1"/>
    </xf>
    <xf numFmtId="0" fontId="2" fillId="0" borderId="0" xfId="0" applyFont="1" applyBorder="1" applyAlignment="1">
      <alignment horizontal="left" vertical="top"/>
    </xf>
    <xf numFmtId="0" fontId="7" fillId="0" borderId="2" xfId="0" applyFont="1" applyBorder="1" applyAlignment="1">
      <alignment horizontal="center" vertical="center" wrapText="1"/>
    </xf>
    <xf numFmtId="0" fontId="7" fillId="0" borderId="4"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0" xfId="0" applyFont="1" applyBorder="1" applyAlignment="1">
      <alignment horizontal="center" vertical="center" wrapText="1"/>
    </xf>
    <xf numFmtId="0" fontId="7" fillId="0" borderId="9"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2" fillId="0" borderId="21" xfId="0" applyFont="1" applyBorder="1" applyAlignment="1" applyProtection="1">
      <alignment horizontal="center" vertical="center" wrapText="1"/>
      <protection locked="0"/>
    </xf>
    <xf numFmtId="0" fontId="2" fillId="0" borderId="19" xfId="0" applyFont="1" applyBorder="1" applyAlignment="1" applyProtection="1">
      <alignment horizontal="center" vertical="center" wrapText="1"/>
      <protection locked="0"/>
    </xf>
    <xf numFmtId="0" fontId="2" fillId="0" borderId="22" xfId="0" applyFont="1" applyBorder="1" applyAlignment="1" applyProtection="1">
      <alignment horizontal="center" vertical="center" wrapText="1"/>
      <protection locked="0"/>
    </xf>
    <xf numFmtId="0" fontId="7" fillId="0" borderId="26" xfId="0" applyFont="1" applyFill="1" applyBorder="1" applyAlignment="1" applyProtection="1">
      <alignment horizontal="center" vertical="center" wrapText="1"/>
      <protection locked="0"/>
    </xf>
    <xf numFmtId="0" fontId="7" fillId="0" borderId="43" xfId="0" applyFont="1" applyBorder="1" applyAlignment="1" applyProtection="1">
      <alignment horizontal="center" vertical="center" wrapText="1"/>
      <protection locked="0"/>
    </xf>
    <xf numFmtId="0" fontId="7" fillId="0" borderId="27" xfId="0" applyFont="1" applyBorder="1" applyAlignment="1" applyProtection="1">
      <alignment horizontal="center" vertical="center" wrapText="1"/>
      <protection locked="0"/>
    </xf>
    <xf numFmtId="0" fontId="7" fillId="0" borderId="26" xfId="0" applyFont="1" applyFill="1" applyBorder="1" applyAlignment="1">
      <alignment horizontal="right" vertical="center" wrapText="1"/>
    </xf>
    <xf numFmtId="0" fontId="7" fillId="0" borderId="24" xfId="0" applyFont="1" applyFill="1" applyBorder="1" applyAlignment="1">
      <alignment horizontal="right" vertical="center" wrapText="1"/>
    </xf>
    <xf numFmtId="0" fontId="7" fillId="0" borderId="4" xfId="0" applyFont="1" applyBorder="1" applyAlignment="1" applyProtection="1">
      <alignment horizontal="center" vertical="center" wrapText="1"/>
      <protection locked="0"/>
    </xf>
    <xf numFmtId="0" fontId="7" fillId="0" borderId="25" xfId="0" applyFont="1" applyBorder="1" applyAlignment="1" applyProtection="1">
      <alignment horizontal="center" vertical="center" wrapText="1"/>
      <protection locked="0"/>
    </xf>
    <xf numFmtId="0" fontId="2" fillId="0" borderId="0" xfId="0" applyFont="1" applyBorder="1" applyAlignment="1">
      <alignment horizontal="left" vertical="center" wrapText="1"/>
    </xf>
    <xf numFmtId="0" fontId="8" fillId="3" borderId="18" xfId="0" applyFont="1" applyFill="1" applyBorder="1" applyAlignment="1">
      <alignment horizontal="center" vertical="center"/>
    </xf>
    <xf numFmtId="0" fontId="8" fillId="3" borderId="20" xfId="0" applyFont="1" applyFill="1" applyBorder="1" applyAlignment="1">
      <alignment horizontal="center" vertical="center"/>
    </xf>
    <xf numFmtId="0" fontId="8" fillId="3" borderId="28" xfId="0" applyFont="1" applyFill="1" applyBorder="1" applyAlignment="1">
      <alignment horizontal="center" vertical="center"/>
    </xf>
    <xf numFmtId="0" fontId="8" fillId="3" borderId="9" xfId="0" applyFont="1" applyFill="1" applyBorder="1" applyAlignment="1">
      <alignment horizontal="center" vertical="center"/>
    </xf>
    <xf numFmtId="0" fontId="8" fillId="0" borderId="48" xfId="0" applyFont="1" applyFill="1" applyBorder="1" applyAlignment="1">
      <alignment horizontal="center" vertical="center"/>
    </xf>
    <xf numFmtId="0" fontId="8" fillId="0" borderId="11" xfId="0" applyFont="1" applyFill="1" applyBorder="1" applyAlignment="1">
      <alignment horizontal="center" vertical="center"/>
    </xf>
    <xf numFmtId="0" fontId="12" fillId="3" borderId="21" xfId="0" applyFont="1" applyFill="1" applyBorder="1" applyAlignment="1">
      <alignment horizontal="center" vertical="center" wrapText="1"/>
    </xf>
    <xf numFmtId="0" fontId="12" fillId="3" borderId="19" xfId="0" applyFont="1" applyFill="1" applyBorder="1" applyAlignment="1">
      <alignment horizontal="center" vertical="center" wrapText="1"/>
    </xf>
    <xf numFmtId="0" fontId="12" fillId="3" borderId="20" xfId="0" applyFont="1" applyFill="1" applyBorder="1" applyAlignment="1">
      <alignment horizontal="center" vertical="center" wrapText="1"/>
    </xf>
    <xf numFmtId="0" fontId="12" fillId="3" borderId="10" xfId="0" applyFont="1" applyFill="1" applyBorder="1" applyAlignment="1">
      <alignment horizontal="center" vertical="center" wrapText="1"/>
    </xf>
    <xf numFmtId="0" fontId="12" fillId="3" borderId="0" xfId="0" applyFont="1" applyFill="1" applyBorder="1" applyAlignment="1">
      <alignment horizontal="center" vertical="center" wrapText="1"/>
    </xf>
    <xf numFmtId="0" fontId="12" fillId="3" borderId="9" xfId="0" applyFont="1" applyFill="1" applyBorder="1" applyAlignment="1">
      <alignment horizontal="center" vertical="center" wrapText="1"/>
    </xf>
    <xf numFmtId="0" fontId="7" fillId="0" borderId="21" xfId="0" applyFont="1" applyFill="1" applyBorder="1" applyAlignment="1" applyProtection="1">
      <alignment horizontal="left" vertical="center" wrapText="1"/>
      <protection locked="0"/>
    </xf>
    <xf numFmtId="0" fontId="7" fillId="0" borderId="19" xfId="0" applyFont="1" applyFill="1" applyBorder="1" applyAlignment="1" applyProtection="1">
      <alignment horizontal="left" vertical="center" wrapText="1"/>
      <protection locked="0"/>
    </xf>
    <xf numFmtId="0" fontId="7" fillId="0" borderId="22" xfId="0" applyFont="1" applyFill="1" applyBorder="1" applyAlignment="1" applyProtection="1">
      <alignment horizontal="left" vertical="center" wrapText="1"/>
      <protection locked="0"/>
    </xf>
    <xf numFmtId="0" fontId="7" fillId="0" borderId="29" xfId="0" applyFont="1" applyFill="1" applyBorder="1" applyAlignment="1" applyProtection="1">
      <alignment horizontal="left" vertical="center" wrapText="1"/>
      <protection locked="0"/>
    </xf>
    <xf numFmtId="0" fontId="8" fillId="3" borderId="21" xfId="0" applyFont="1" applyFill="1" applyBorder="1" applyAlignment="1">
      <alignment horizontal="center" vertical="center" wrapText="1"/>
    </xf>
    <xf numFmtId="0" fontId="8" fillId="3" borderId="20" xfId="0" applyFont="1" applyFill="1" applyBorder="1" applyAlignment="1">
      <alignment horizontal="center" vertical="center" wrapText="1"/>
    </xf>
    <xf numFmtId="0" fontId="8" fillId="3" borderId="10" xfId="0" applyFont="1" applyFill="1" applyBorder="1" applyAlignment="1">
      <alignment horizontal="center" vertical="center" wrapText="1"/>
    </xf>
    <xf numFmtId="0" fontId="8" fillId="3" borderId="9" xfId="0" applyFont="1" applyFill="1" applyBorder="1" applyAlignment="1">
      <alignment horizontal="center" vertical="center" wrapText="1"/>
    </xf>
    <xf numFmtId="0" fontId="8" fillId="0" borderId="11" xfId="0" applyFont="1" applyFill="1" applyBorder="1" applyAlignment="1">
      <alignment horizontal="left" vertical="center" wrapText="1" shrinkToFit="1"/>
    </xf>
    <xf numFmtId="0" fontId="8" fillId="0" borderId="1" xfId="0" applyFont="1" applyFill="1" applyBorder="1" applyAlignment="1">
      <alignment horizontal="left" vertical="center" wrapText="1" shrinkToFit="1"/>
    </xf>
    <xf numFmtId="0" fontId="8" fillId="0" borderId="11" xfId="0" applyFont="1" applyFill="1" applyBorder="1" applyAlignment="1" applyProtection="1">
      <alignment horizontal="center" vertical="center" wrapText="1"/>
      <protection locked="0"/>
    </xf>
    <xf numFmtId="0" fontId="8" fillId="0" borderId="12" xfId="0" applyFont="1" applyFill="1" applyBorder="1" applyAlignment="1" applyProtection="1">
      <alignment horizontal="center" vertical="center" wrapText="1"/>
      <protection locked="0"/>
    </xf>
    <xf numFmtId="0" fontId="8" fillId="0" borderId="1" xfId="0" applyFont="1" applyFill="1" applyBorder="1" applyAlignment="1" applyProtection="1">
      <alignment horizontal="center" vertical="center" wrapText="1"/>
      <protection locked="0"/>
    </xf>
    <xf numFmtId="0" fontId="8" fillId="0" borderId="14" xfId="0" applyFont="1" applyFill="1" applyBorder="1" applyAlignment="1" applyProtection="1">
      <alignment horizontal="center" vertical="center" wrapText="1"/>
      <protection locked="0"/>
    </xf>
    <xf numFmtId="0" fontId="8" fillId="0" borderId="16" xfId="0" applyFont="1" applyFill="1" applyBorder="1" applyAlignment="1" applyProtection="1">
      <alignment horizontal="center" vertical="center" wrapText="1"/>
      <protection locked="0"/>
    </xf>
    <xf numFmtId="0" fontId="8" fillId="0" borderId="17" xfId="0" applyFont="1" applyFill="1" applyBorder="1" applyAlignment="1" applyProtection="1">
      <alignment horizontal="center" vertical="center" wrapText="1"/>
      <protection locked="0"/>
    </xf>
    <xf numFmtId="0" fontId="8" fillId="0" borderId="1" xfId="0" applyFont="1" applyFill="1" applyBorder="1" applyAlignment="1">
      <alignment horizontal="left" vertical="center" wrapText="1"/>
    </xf>
    <xf numFmtId="0" fontId="8" fillId="0" borderId="16" xfId="0" applyFont="1" applyFill="1" applyBorder="1" applyAlignment="1">
      <alignment horizontal="left" vertical="center" wrapText="1"/>
    </xf>
    <xf numFmtId="0" fontId="2" fillId="0" borderId="0" xfId="0" applyFont="1" applyFill="1" applyBorder="1" applyAlignment="1">
      <alignment horizontal="left" vertical="top" wrapText="1"/>
    </xf>
    <xf numFmtId="0" fontId="8" fillId="0" borderId="21" xfId="0" applyFont="1" applyFill="1" applyBorder="1" applyAlignment="1" applyProtection="1">
      <alignment horizontal="center" vertical="center"/>
      <protection locked="0"/>
    </xf>
    <xf numFmtId="0" fontId="8" fillId="0" borderId="19" xfId="0" applyFont="1" applyFill="1" applyBorder="1" applyAlignment="1" applyProtection="1">
      <alignment horizontal="center" vertical="center"/>
      <protection locked="0"/>
    </xf>
    <xf numFmtId="0" fontId="8" fillId="0" borderId="20" xfId="0" applyFont="1" applyFill="1" applyBorder="1" applyAlignment="1" applyProtection="1">
      <alignment horizontal="center" vertical="center"/>
      <protection locked="0"/>
    </xf>
    <xf numFmtId="0" fontId="8" fillId="0" borderId="16" xfId="0" applyFont="1" applyFill="1" applyBorder="1" applyAlignment="1">
      <alignment horizontal="left" vertical="center" wrapText="1" shrinkToFit="1"/>
    </xf>
    <xf numFmtId="0" fontId="2" fillId="0" borderId="38" xfId="0" applyFont="1" applyFill="1" applyBorder="1" applyAlignment="1" applyProtection="1">
      <alignment horizontal="center" vertical="center" wrapText="1"/>
      <protection locked="0"/>
    </xf>
    <xf numFmtId="0" fontId="2" fillId="0" borderId="39" xfId="0" applyFont="1" applyFill="1" applyBorder="1" applyAlignment="1" applyProtection="1">
      <alignment horizontal="center" vertical="center" wrapText="1"/>
      <protection locked="0"/>
    </xf>
    <xf numFmtId="0" fontId="2" fillId="0" borderId="40" xfId="0" applyFont="1" applyFill="1" applyBorder="1" applyAlignment="1" applyProtection="1">
      <alignment horizontal="center" vertical="center" wrapText="1"/>
      <protection locked="0"/>
    </xf>
    <xf numFmtId="0" fontId="8" fillId="0" borderId="11" xfId="0" applyFont="1" applyFill="1" applyBorder="1" applyAlignment="1">
      <alignment horizontal="left" vertical="center" wrapText="1"/>
    </xf>
    <xf numFmtId="0" fontId="7" fillId="3" borderId="12" xfId="0" applyFont="1" applyFill="1" applyBorder="1" applyAlignment="1">
      <alignment horizontal="center" vertical="center" wrapText="1"/>
    </xf>
    <xf numFmtId="0" fontId="7" fillId="3" borderId="16" xfId="0" applyFont="1" applyFill="1" applyBorder="1" applyAlignment="1">
      <alignment horizontal="center" vertical="center" wrapText="1"/>
    </xf>
    <xf numFmtId="0" fontId="7" fillId="3" borderId="17" xfId="0" applyFont="1" applyFill="1" applyBorder="1" applyAlignment="1">
      <alignment horizontal="center" vertical="center" wrapText="1"/>
    </xf>
    <xf numFmtId="0" fontId="7" fillId="0" borderId="18" xfId="0" applyFont="1" applyFill="1" applyBorder="1" applyAlignment="1" applyProtection="1">
      <alignment horizontal="center" vertical="center" wrapText="1"/>
      <protection locked="0"/>
    </xf>
    <xf numFmtId="0" fontId="7" fillId="0" borderId="20" xfId="0" applyFont="1" applyFill="1" applyBorder="1" applyAlignment="1" applyProtection="1">
      <alignment horizontal="center" vertical="center" wrapText="1"/>
      <protection locked="0"/>
    </xf>
    <xf numFmtId="0" fontId="7" fillId="0" borderId="20" xfId="0" applyFont="1" applyFill="1" applyBorder="1" applyAlignment="1" applyProtection="1">
      <alignment horizontal="left" vertical="center" wrapText="1"/>
      <protection locked="0"/>
    </xf>
    <xf numFmtId="0" fontId="7" fillId="0" borderId="21" xfId="0" applyFont="1" applyFill="1" applyBorder="1" applyAlignment="1" applyProtection="1">
      <alignment horizontal="center" vertical="center" wrapText="1"/>
      <protection locked="0"/>
    </xf>
    <xf numFmtId="0" fontId="7" fillId="0" borderId="19" xfId="0" applyFont="1" applyFill="1" applyBorder="1" applyAlignment="1">
      <alignment horizontal="left" vertical="center" wrapText="1"/>
    </xf>
    <xf numFmtId="0" fontId="7" fillId="0" borderId="20" xfId="0" applyFont="1" applyFill="1" applyBorder="1" applyAlignment="1">
      <alignment horizontal="left" vertical="center" wrapText="1"/>
    </xf>
    <xf numFmtId="0" fontId="7" fillId="3" borderId="22" xfId="0" applyFont="1" applyFill="1" applyBorder="1" applyAlignment="1">
      <alignment horizontal="center" vertical="center" wrapText="1"/>
    </xf>
    <xf numFmtId="0" fontId="7" fillId="3" borderId="27" xfId="0" applyFont="1" applyFill="1" applyBorder="1" applyAlignment="1">
      <alignment horizontal="center" vertical="center" wrapText="1"/>
    </xf>
    <xf numFmtId="0" fontId="7" fillId="0" borderId="21" xfId="0" applyFont="1" applyFill="1" applyBorder="1" applyAlignment="1">
      <alignment horizontal="right" vertical="center" wrapText="1"/>
    </xf>
    <xf numFmtId="0" fontId="7" fillId="0" borderId="19" xfId="0" applyFont="1" applyFill="1" applyBorder="1" applyAlignment="1">
      <alignment horizontal="right" vertical="center" wrapText="1"/>
    </xf>
    <xf numFmtId="0" fontId="7" fillId="0" borderId="1" xfId="0" applyFont="1" applyFill="1" applyBorder="1" applyAlignment="1" applyProtection="1">
      <alignment horizontal="center" vertical="center" wrapText="1"/>
      <protection locked="0"/>
    </xf>
    <xf numFmtId="0" fontId="7" fillId="0" borderId="14" xfId="0" applyFont="1" applyFill="1" applyBorder="1" applyAlignment="1" applyProtection="1">
      <alignment horizontal="center" vertical="center" wrapText="1"/>
      <protection locked="0"/>
    </xf>
    <xf numFmtId="0" fontId="2" fillId="0" borderId="20" xfId="0" applyFont="1" applyBorder="1" applyAlignment="1" applyProtection="1">
      <alignment horizontal="center" vertical="center" wrapText="1"/>
      <protection locked="0"/>
    </xf>
    <xf numFmtId="0" fontId="2" fillId="3" borderId="21" xfId="0" applyFont="1" applyFill="1" applyBorder="1" applyAlignment="1">
      <alignment horizontal="center" vertical="center" wrapText="1"/>
    </xf>
    <xf numFmtId="0" fontId="2" fillId="3" borderId="19" xfId="0" applyFont="1" applyFill="1" applyBorder="1" applyAlignment="1">
      <alignment horizontal="center" vertical="center" wrapText="1"/>
    </xf>
    <xf numFmtId="0" fontId="2" fillId="3" borderId="20" xfId="0" applyFont="1" applyFill="1" applyBorder="1" applyAlignment="1">
      <alignment horizontal="center" vertical="center"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7" fillId="3" borderId="33" xfId="0" applyFont="1" applyFill="1" applyBorder="1" applyAlignment="1">
      <alignment horizontal="center" vertical="center" wrapText="1"/>
    </xf>
    <xf numFmtId="0" fontId="7" fillId="3" borderId="34" xfId="0" applyFont="1" applyFill="1" applyBorder="1" applyAlignment="1">
      <alignment horizontal="center" vertical="center" wrapText="1"/>
    </xf>
    <xf numFmtId="0" fontId="7" fillId="3" borderId="35" xfId="0" applyFont="1" applyFill="1" applyBorder="1" applyAlignment="1">
      <alignment horizontal="center" vertical="center" wrapText="1"/>
    </xf>
    <xf numFmtId="0" fontId="7" fillId="3" borderId="32"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7" fillId="3" borderId="4" xfId="0" applyFont="1" applyFill="1" applyBorder="1" applyAlignment="1">
      <alignment horizontal="center" vertical="center" wrapText="1"/>
    </xf>
    <xf numFmtId="0" fontId="7" fillId="3" borderId="30" xfId="0" applyFont="1" applyFill="1" applyBorder="1" applyAlignment="1">
      <alignment horizontal="center" vertical="center" wrapText="1"/>
    </xf>
    <xf numFmtId="0" fontId="7" fillId="3" borderId="6" xfId="0" applyFont="1" applyFill="1" applyBorder="1" applyAlignment="1">
      <alignment horizontal="center" vertical="center" wrapText="1"/>
    </xf>
    <xf numFmtId="0" fontId="7" fillId="3" borderId="7" xfId="0" applyFont="1" applyFill="1" applyBorder="1" applyAlignment="1">
      <alignment horizontal="center" vertical="center" wrapText="1"/>
    </xf>
    <xf numFmtId="0" fontId="7" fillId="0" borderId="3" xfId="0" applyFont="1" applyBorder="1" applyAlignment="1" applyProtection="1">
      <alignment horizontal="center" vertical="center"/>
      <protection locked="0"/>
    </xf>
    <xf numFmtId="0" fontId="7" fillId="0" borderId="43" xfId="0" applyFont="1" applyBorder="1" applyAlignment="1" applyProtection="1">
      <alignment horizontal="center" vertical="center"/>
      <protection locked="0"/>
    </xf>
    <xf numFmtId="0" fontId="7" fillId="0" borderId="6" xfId="0" applyFont="1" applyBorder="1" applyAlignment="1" applyProtection="1">
      <alignment horizontal="center" vertical="center"/>
      <protection locked="0"/>
    </xf>
    <xf numFmtId="0" fontId="7" fillId="0" borderId="31" xfId="0" applyFont="1" applyBorder="1" applyAlignment="1" applyProtection="1">
      <alignment horizontal="center" vertical="center"/>
      <protection locked="0"/>
    </xf>
    <xf numFmtId="0" fontId="2" fillId="0" borderId="24" xfId="0" applyFont="1" applyBorder="1" applyAlignment="1">
      <alignment horizontal="left" vertical="top"/>
    </xf>
    <xf numFmtId="0" fontId="7" fillId="0" borderId="2" xfId="0" applyFont="1" applyBorder="1" applyAlignment="1" applyProtection="1">
      <alignment horizontal="center" vertical="center"/>
      <protection locked="0"/>
    </xf>
    <xf numFmtId="0" fontId="7" fillId="0" borderId="5" xfId="0" applyFont="1" applyBorder="1" applyAlignment="1" applyProtection="1">
      <alignment horizontal="center" vertical="center"/>
      <protection locked="0"/>
    </xf>
    <xf numFmtId="0" fontId="7" fillId="0" borderId="11" xfId="0" applyFont="1" applyFill="1" applyBorder="1" applyAlignment="1" applyProtection="1">
      <alignment horizontal="center" vertical="center" wrapText="1"/>
      <protection locked="0"/>
    </xf>
    <xf numFmtId="0" fontId="7" fillId="0" borderId="12" xfId="0" applyFont="1" applyFill="1" applyBorder="1" applyAlignment="1" applyProtection="1">
      <alignment horizontal="center" vertical="center" wrapText="1"/>
      <protection locked="0"/>
    </xf>
    <xf numFmtId="0" fontId="7" fillId="3" borderId="41" xfId="0" applyFont="1" applyFill="1" applyBorder="1" applyAlignment="1">
      <alignment horizontal="center" vertical="center" wrapText="1"/>
    </xf>
    <xf numFmtId="0" fontId="7" fillId="0" borderId="16" xfId="0" applyFont="1" applyFill="1" applyBorder="1" applyAlignment="1" applyProtection="1">
      <alignment horizontal="left" vertical="center" wrapText="1"/>
      <protection locked="0"/>
    </xf>
    <xf numFmtId="0" fontId="7" fillId="0" borderId="17" xfId="0" applyFont="1" applyFill="1" applyBorder="1" applyAlignment="1" applyProtection="1">
      <alignment horizontal="left" vertical="center" wrapText="1"/>
      <protection locked="0"/>
    </xf>
    <xf numFmtId="0" fontId="7" fillId="0" borderId="26" xfId="0" applyFont="1" applyBorder="1" applyAlignment="1" applyProtection="1">
      <alignment horizontal="center" vertical="center"/>
      <protection locked="0"/>
    </xf>
    <xf numFmtId="0" fontId="7" fillId="0" borderId="24" xfId="0" applyFont="1" applyBorder="1" applyAlignment="1" applyProtection="1">
      <alignment horizontal="center" vertical="center"/>
      <protection locked="0"/>
    </xf>
    <xf numFmtId="0" fontId="7" fillId="0" borderId="27" xfId="0" applyFont="1" applyBorder="1" applyAlignment="1" applyProtection="1">
      <alignment horizontal="center" vertical="center"/>
      <protection locked="0"/>
    </xf>
    <xf numFmtId="0" fontId="7" fillId="3" borderId="42" xfId="0" applyFont="1" applyFill="1" applyBorder="1" applyAlignment="1">
      <alignment horizontal="center" vertical="center" wrapText="1"/>
    </xf>
    <xf numFmtId="0" fontId="7" fillId="0" borderId="11" xfId="0" applyFont="1" applyFill="1" applyBorder="1" applyAlignment="1" applyProtection="1">
      <alignment horizontal="left" vertical="center" wrapText="1"/>
    </xf>
    <xf numFmtId="0" fontId="7" fillId="0" borderId="1" xfId="0" applyFont="1" applyFill="1" applyBorder="1" applyAlignment="1" applyProtection="1">
      <alignment horizontal="left" vertical="center" wrapText="1"/>
    </xf>
    <xf numFmtId="0" fontId="7" fillId="0" borderId="10" xfId="0" applyFont="1" applyFill="1" applyBorder="1" applyAlignment="1" applyProtection="1">
      <alignment horizontal="center" vertical="top" shrinkToFit="1"/>
    </xf>
    <xf numFmtId="0" fontId="7" fillId="0" borderId="0" xfId="0" applyFont="1" applyFill="1" applyBorder="1" applyAlignment="1" applyProtection="1">
      <alignment horizontal="center" vertical="top" shrinkToFit="1"/>
    </xf>
    <xf numFmtId="0" fontId="7" fillId="0" borderId="9" xfId="0" applyFont="1" applyFill="1" applyBorder="1" applyAlignment="1" applyProtection="1">
      <alignment horizontal="center" vertical="top" shrinkToFit="1"/>
    </xf>
    <xf numFmtId="0" fontId="7" fillId="0" borderId="5" xfId="0" applyFont="1" applyFill="1" applyBorder="1" applyAlignment="1" applyProtection="1">
      <alignment horizontal="center" vertical="top" shrinkToFit="1"/>
    </xf>
    <xf numFmtId="0" fontId="7" fillId="0" borderId="6" xfId="0" applyFont="1" applyFill="1" applyBorder="1" applyAlignment="1" applyProtection="1">
      <alignment horizontal="center" vertical="top" shrinkToFit="1"/>
    </xf>
    <xf numFmtId="0" fontId="7" fillId="0" borderId="7" xfId="0" applyFont="1" applyFill="1" applyBorder="1" applyAlignment="1" applyProtection="1">
      <alignment horizontal="center" vertical="top" shrinkToFit="1"/>
    </xf>
    <xf numFmtId="0" fontId="7" fillId="0" borderId="10" xfId="0" applyFont="1" applyFill="1" applyBorder="1" applyAlignment="1" applyProtection="1">
      <alignment horizontal="center" shrinkToFit="1"/>
    </xf>
    <xf numFmtId="0" fontId="7" fillId="0" borderId="0" xfId="0" applyFont="1" applyFill="1" applyBorder="1" applyAlignment="1" applyProtection="1">
      <alignment horizontal="center" shrinkToFit="1"/>
    </xf>
    <xf numFmtId="0" fontId="7" fillId="0" borderId="9" xfId="0" applyFont="1" applyFill="1" applyBorder="1" applyAlignment="1" applyProtection="1">
      <alignment horizontal="center" shrinkToFit="1"/>
    </xf>
    <xf numFmtId="0" fontId="7" fillId="0" borderId="3" xfId="0" applyFont="1" applyFill="1" applyBorder="1" applyAlignment="1" applyProtection="1">
      <alignment horizontal="center" vertical="center" shrinkToFit="1"/>
      <protection locked="0"/>
    </xf>
    <xf numFmtId="0" fontId="7" fillId="0" borderId="20"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9" xfId="0" applyFont="1" applyFill="1" applyBorder="1" applyAlignment="1" applyProtection="1">
      <alignment horizontal="center" vertical="center" wrapText="1"/>
    </xf>
    <xf numFmtId="0" fontId="7" fillId="0" borderId="2" xfId="0" applyFont="1" applyFill="1" applyBorder="1" applyAlignment="1" applyProtection="1">
      <alignment horizontal="center" vertical="center" shrinkToFit="1"/>
    </xf>
    <xf numFmtId="0" fontId="7" fillId="0" borderId="3" xfId="0" applyFont="1" applyFill="1" applyBorder="1" applyAlignment="1" applyProtection="1">
      <alignment horizontal="center" vertical="center" shrinkToFit="1"/>
    </xf>
    <xf numFmtId="0" fontId="7" fillId="0" borderId="5" xfId="0" applyFont="1" applyFill="1" applyBorder="1" applyAlignment="1" applyProtection="1">
      <alignment horizontal="center" vertical="center" shrinkToFit="1"/>
    </xf>
    <xf numFmtId="0" fontId="7" fillId="0" borderId="27" xfId="0" applyFont="1" applyFill="1" applyBorder="1" applyAlignment="1" applyProtection="1">
      <alignment horizontal="left" vertical="center" wrapText="1"/>
      <protection locked="0"/>
    </xf>
    <xf numFmtId="0" fontId="3" fillId="0" borderId="0" xfId="0" applyFont="1" applyFill="1" applyBorder="1" applyAlignment="1" applyProtection="1">
      <alignment horizontal="left" vertical="center"/>
    </xf>
    <xf numFmtId="0" fontId="7" fillId="0" borderId="26" xfId="0" applyFont="1" applyFill="1" applyBorder="1" applyAlignment="1" applyProtection="1">
      <alignment horizontal="center" vertical="top" shrinkToFit="1"/>
    </xf>
    <xf numFmtId="0" fontId="7" fillId="0" borderId="24" xfId="0" applyFont="1" applyFill="1" applyBorder="1" applyAlignment="1" applyProtection="1">
      <alignment horizontal="center" vertical="top" shrinkToFit="1"/>
    </xf>
    <xf numFmtId="0" fontId="7" fillId="0" borderId="25" xfId="0" applyFont="1" applyFill="1" applyBorder="1" applyAlignment="1" applyProtection="1">
      <alignment horizontal="center" vertical="top" shrinkToFit="1"/>
    </xf>
    <xf numFmtId="0" fontId="7" fillId="0" borderId="26" xfId="0" applyFont="1" applyFill="1" applyBorder="1" applyAlignment="1" applyProtection="1">
      <alignment horizontal="center" vertical="center" wrapText="1"/>
    </xf>
    <xf numFmtId="0" fontId="7" fillId="0" borderId="32" xfId="0" applyFont="1" applyFill="1" applyBorder="1" applyAlignment="1" applyProtection="1">
      <alignment horizontal="left" vertical="center" wrapText="1"/>
      <protection locked="0"/>
    </xf>
    <xf numFmtId="0" fontId="7" fillId="0" borderId="28" xfId="0" applyFont="1" applyFill="1" applyBorder="1" applyAlignment="1" applyProtection="1">
      <alignment horizontal="left" vertical="center" wrapText="1"/>
      <protection locked="0"/>
    </xf>
    <xf numFmtId="0" fontId="7" fillId="0" borderId="30" xfId="0" applyFont="1" applyFill="1" applyBorder="1" applyAlignment="1" applyProtection="1">
      <alignment horizontal="left" vertical="center" wrapText="1"/>
      <protection locked="0"/>
    </xf>
    <xf numFmtId="0" fontId="7" fillId="0" borderId="48" xfId="0" applyFont="1" applyFill="1" applyBorder="1" applyAlignment="1" applyProtection="1">
      <alignment horizontal="left" vertical="center"/>
      <protection locked="0"/>
    </xf>
    <xf numFmtId="0" fontId="7" fillId="0" borderId="11" xfId="0" applyFont="1" applyFill="1" applyBorder="1" applyAlignment="1" applyProtection="1">
      <alignment horizontal="left" vertical="center"/>
      <protection locked="0"/>
    </xf>
    <xf numFmtId="0" fontId="7" fillId="0" borderId="12" xfId="0" applyFont="1" applyFill="1" applyBorder="1" applyAlignment="1" applyProtection="1">
      <alignment horizontal="left" vertical="center"/>
      <protection locked="0"/>
    </xf>
    <xf numFmtId="0" fontId="7" fillId="0" borderId="13" xfId="0" applyFont="1" applyFill="1" applyBorder="1" applyAlignment="1" applyProtection="1">
      <alignment horizontal="left" vertical="center"/>
      <protection locked="0"/>
    </xf>
    <xf numFmtId="0" fontId="7" fillId="0" borderId="1" xfId="0" applyFont="1" applyFill="1" applyBorder="1" applyAlignment="1" applyProtection="1">
      <alignment horizontal="left" vertical="center"/>
      <protection locked="0"/>
    </xf>
    <xf numFmtId="0" fontId="7" fillId="0" borderId="14" xfId="0" applyFont="1" applyFill="1" applyBorder="1" applyAlignment="1" applyProtection="1">
      <alignment horizontal="left" vertical="center"/>
      <protection locked="0"/>
    </xf>
    <xf numFmtId="0" fontId="7" fillId="0" borderId="15" xfId="0" applyFont="1" applyFill="1" applyBorder="1" applyAlignment="1" applyProtection="1">
      <alignment horizontal="left" vertical="center"/>
      <protection locked="0"/>
    </xf>
    <xf numFmtId="0" fontId="7" fillId="0" borderId="16" xfId="0" applyFont="1" applyFill="1" applyBorder="1" applyAlignment="1" applyProtection="1">
      <alignment horizontal="left" vertical="center"/>
      <protection locked="0"/>
    </xf>
    <xf numFmtId="0" fontId="7" fillId="0" borderId="17" xfId="0" applyFont="1" applyFill="1" applyBorder="1" applyAlignment="1" applyProtection="1">
      <alignment horizontal="left" vertical="center"/>
      <protection locked="0"/>
    </xf>
    <xf numFmtId="0" fontId="7" fillId="0" borderId="24" xfId="0" applyFont="1" applyFill="1" applyBorder="1" applyAlignment="1">
      <alignment horizontal="left" vertical="center" wrapText="1"/>
    </xf>
    <xf numFmtId="0" fontId="7" fillId="0" borderId="25" xfId="0" applyFont="1" applyFill="1" applyBorder="1" applyAlignment="1">
      <alignment horizontal="left" vertical="center" wrapText="1"/>
    </xf>
    <xf numFmtId="0" fontId="7" fillId="0" borderId="43" xfId="0" applyFont="1" applyFill="1" applyBorder="1" applyAlignment="1" applyProtection="1">
      <alignment horizontal="left" vertical="center" wrapText="1"/>
      <protection locked="0"/>
    </xf>
    <xf numFmtId="0" fontId="7" fillId="0" borderId="31" xfId="0" applyFont="1" applyFill="1" applyBorder="1" applyAlignment="1" applyProtection="1">
      <alignment horizontal="left" vertical="center" wrapText="1"/>
      <protection locked="0"/>
    </xf>
    <xf numFmtId="0" fontId="7" fillId="0" borderId="21" xfId="0" applyFont="1" applyFill="1" applyBorder="1" applyAlignment="1" applyProtection="1">
      <alignment horizontal="left" vertical="center"/>
      <protection locked="0"/>
    </xf>
    <xf numFmtId="0" fontId="7" fillId="0" borderId="19" xfId="0" applyFont="1" applyFill="1" applyBorder="1" applyAlignment="1" applyProtection="1">
      <alignment horizontal="left" vertical="center"/>
      <protection locked="0"/>
    </xf>
    <xf numFmtId="0" fontId="7" fillId="0" borderId="22" xfId="0" applyFont="1" applyFill="1" applyBorder="1" applyAlignment="1" applyProtection="1">
      <alignment horizontal="left" vertical="center"/>
      <protection locked="0"/>
    </xf>
    <xf numFmtId="0" fontId="7" fillId="0" borderId="26" xfId="0" applyFont="1" applyFill="1" applyBorder="1" applyAlignment="1" applyProtection="1">
      <alignment horizontal="left" vertical="center"/>
      <protection locked="0"/>
    </xf>
    <xf numFmtId="0" fontId="7" fillId="0" borderId="24" xfId="0" applyFont="1" applyFill="1" applyBorder="1" applyAlignment="1" applyProtection="1">
      <alignment horizontal="left" vertical="center"/>
      <protection locked="0"/>
    </xf>
    <xf numFmtId="0" fontId="7" fillId="0" borderId="27" xfId="0" applyFont="1" applyFill="1" applyBorder="1" applyAlignment="1" applyProtection="1">
      <alignment horizontal="left" vertical="center"/>
      <protection locked="0"/>
    </xf>
    <xf numFmtId="0" fontId="7" fillId="0" borderId="18" xfId="0" applyFont="1" applyFill="1" applyBorder="1" applyAlignment="1" applyProtection="1">
      <alignment horizontal="left" vertical="center" wrapText="1"/>
    </xf>
    <xf numFmtId="0" fontId="7" fillId="0" borderId="19" xfId="0" applyFont="1" applyFill="1" applyBorder="1" applyAlignment="1" applyProtection="1">
      <alignment horizontal="left" vertical="center" wrapText="1"/>
    </xf>
    <xf numFmtId="0" fontId="7" fillId="0" borderId="20" xfId="0" applyFont="1" applyFill="1" applyBorder="1" applyAlignment="1" applyProtection="1">
      <alignment horizontal="left" vertical="center" wrapText="1"/>
    </xf>
    <xf numFmtId="0" fontId="7" fillId="0" borderId="28" xfId="0" applyFont="1" applyFill="1" applyBorder="1" applyAlignment="1" applyProtection="1">
      <alignment horizontal="left" vertical="center" wrapText="1"/>
    </xf>
    <xf numFmtId="0" fontId="7" fillId="0" borderId="0" xfId="0" applyFont="1" applyFill="1" applyBorder="1" applyAlignment="1" applyProtection="1">
      <alignment horizontal="left" vertical="center" wrapText="1"/>
    </xf>
    <xf numFmtId="0" fontId="7" fillId="0" borderId="9" xfId="0" applyFont="1" applyFill="1" applyBorder="1" applyAlignment="1" applyProtection="1">
      <alignment horizontal="left" vertical="center" wrapText="1"/>
    </xf>
    <xf numFmtId="0" fontId="7" fillId="0" borderId="30" xfId="0" applyFont="1" applyFill="1" applyBorder="1" applyAlignment="1" applyProtection="1">
      <alignment horizontal="left" vertical="center" wrapText="1"/>
    </xf>
    <xf numFmtId="0" fontId="7" fillId="0" borderId="6" xfId="0" applyFont="1" applyFill="1" applyBorder="1" applyAlignment="1" applyProtection="1">
      <alignment horizontal="left" vertical="center" wrapText="1"/>
    </xf>
    <xf numFmtId="0" fontId="7" fillId="0" borderId="7" xfId="0" applyFont="1" applyFill="1" applyBorder="1" applyAlignment="1" applyProtection="1">
      <alignment horizontal="left" vertical="center" wrapText="1"/>
    </xf>
    <xf numFmtId="0" fontId="7" fillId="0" borderId="21" xfId="0" applyFont="1" applyFill="1" applyBorder="1" applyAlignment="1" applyProtection="1">
      <alignment horizontal="center" shrinkToFit="1"/>
    </xf>
    <xf numFmtId="0" fontId="7" fillId="0" borderId="19" xfId="0" applyFont="1" applyFill="1" applyBorder="1" applyAlignment="1" applyProtection="1">
      <alignment horizontal="center" shrinkToFit="1"/>
    </xf>
    <xf numFmtId="0" fontId="7" fillId="0" borderId="20" xfId="0" applyFont="1" applyFill="1" applyBorder="1" applyAlignment="1" applyProtection="1">
      <alignment horizontal="center" shrinkToFit="1"/>
    </xf>
    <xf numFmtId="0" fontId="7" fillId="0" borderId="23" xfId="0" applyFont="1" applyFill="1" applyBorder="1" applyAlignment="1" applyProtection="1">
      <alignment horizontal="left" vertical="center" wrapText="1"/>
      <protection locked="0"/>
    </xf>
    <xf numFmtId="0" fontId="7" fillId="0" borderId="36" xfId="0" applyFont="1" applyFill="1" applyBorder="1" applyAlignment="1" applyProtection="1">
      <alignment horizontal="center" vertical="center" wrapText="1"/>
      <protection locked="0"/>
    </xf>
    <xf numFmtId="0" fontId="2" fillId="0" borderId="19" xfId="0" applyFont="1" applyBorder="1" applyAlignment="1">
      <alignment horizontal="center" vertical="center" wrapText="1"/>
    </xf>
    <xf numFmtId="0" fontId="2" fillId="0" borderId="24" xfId="0" applyFont="1" applyBorder="1" applyAlignment="1">
      <alignment horizontal="center" vertical="center" wrapText="1"/>
    </xf>
    <xf numFmtId="0" fontId="7" fillId="0" borderId="16" xfId="0" applyFont="1" applyFill="1" applyBorder="1" applyAlignment="1" applyProtection="1">
      <alignment horizontal="center" vertical="center" wrapText="1"/>
      <protection locked="0"/>
    </xf>
    <xf numFmtId="0" fontId="7" fillId="0" borderId="37" xfId="0" applyFont="1" applyFill="1" applyBorder="1" applyAlignment="1" applyProtection="1">
      <alignment horizontal="center" vertical="center" wrapText="1"/>
      <protection locked="0"/>
    </xf>
    <xf numFmtId="0" fontId="8" fillId="5" borderId="1" xfId="0" applyFont="1" applyFill="1" applyBorder="1" applyAlignment="1">
      <alignment horizontal="center" vertical="center"/>
    </xf>
    <xf numFmtId="0" fontId="8" fillId="5" borderId="44" xfId="0" applyFont="1" applyFill="1" applyBorder="1" applyAlignment="1">
      <alignment horizontal="center" vertical="center"/>
    </xf>
    <xf numFmtId="0" fontId="8" fillId="5" borderId="45" xfId="0" applyFont="1" applyFill="1" applyBorder="1" applyAlignment="1">
      <alignment horizontal="center" vertical="center"/>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0" xfId="0" applyFont="1" applyBorder="1" applyAlignment="1">
      <alignment horizontal="center" vertical="center" wrapText="1"/>
    </xf>
    <xf numFmtId="0" fontId="8" fillId="0" borderId="9" xfId="0" applyFont="1" applyBorder="1" applyAlignment="1">
      <alignment horizontal="center" vertical="center" wrapText="1"/>
    </xf>
    <xf numFmtId="0" fontId="12" fillId="0" borderId="2" xfId="0" applyFont="1" applyBorder="1" applyAlignment="1">
      <alignment horizontal="left" vertical="center" wrapText="1"/>
    </xf>
    <xf numFmtId="0" fontId="12" fillId="0" borderId="3" xfId="0" applyFont="1" applyBorder="1" applyAlignment="1">
      <alignment horizontal="left" vertical="center" wrapText="1"/>
    </xf>
    <xf numFmtId="0" fontId="12" fillId="0" borderId="4" xfId="0" applyFont="1" applyBorder="1" applyAlignment="1">
      <alignment horizontal="left" vertical="center" wrapText="1"/>
    </xf>
    <xf numFmtId="0" fontId="8" fillId="0" borderId="2" xfId="0" applyFont="1" applyBorder="1" applyAlignment="1" applyProtection="1">
      <alignment horizontal="center" vertical="center"/>
      <protection locked="0"/>
    </xf>
    <xf numFmtId="0" fontId="8" fillId="0" borderId="3" xfId="0" applyFont="1" applyBorder="1" applyAlignment="1" applyProtection="1">
      <alignment horizontal="center" vertical="center"/>
      <protection locked="0"/>
    </xf>
    <xf numFmtId="0" fontId="8" fillId="0" borderId="4" xfId="0" applyFont="1" applyBorder="1" applyAlignment="1" applyProtection="1">
      <alignment horizontal="center" vertical="center"/>
      <protection locked="0"/>
    </xf>
    <xf numFmtId="0" fontId="8" fillId="0" borderId="5" xfId="0" applyFont="1" applyBorder="1" applyAlignment="1" applyProtection="1">
      <alignment horizontal="center" vertical="center"/>
      <protection locked="0"/>
    </xf>
    <xf numFmtId="0" fontId="8" fillId="0" borderId="6" xfId="0" applyFont="1" applyBorder="1" applyAlignment="1" applyProtection="1">
      <alignment horizontal="center" vertical="center"/>
      <protection locked="0"/>
    </xf>
    <xf numFmtId="0" fontId="8" fillId="0" borderId="7" xfId="0" applyFont="1" applyBorder="1" applyAlignment="1" applyProtection="1">
      <alignment horizontal="center" vertical="center"/>
      <protection locked="0"/>
    </xf>
    <xf numFmtId="0" fontId="8" fillId="0" borderId="8" xfId="0" applyFont="1" applyBorder="1" applyAlignment="1" applyProtection="1">
      <alignment horizontal="center" vertical="center"/>
      <protection locked="0"/>
    </xf>
    <xf numFmtId="0" fontId="8" fillId="0" borderId="44" xfId="0" applyFont="1" applyBorder="1" applyAlignment="1" applyProtection="1">
      <alignment horizontal="center" vertical="center"/>
      <protection locked="0"/>
    </xf>
    <xf numFmtId="0" fontId="8" fillId="0" borderId="45" xfId="0" applyFont="1" applyBorder="1" applyAlignment="1" applyProtection="1">
      <alignment horizontal="center" vertical="center"/>
      <protection locked="0"/>
    </xf>
    <xf numFmtId="0" fontId="8" fillId="0" borderId="2" xfId="0" applyFont="1" applyFill="1" applyBorder="1" applyAlignment="1">
      <alignment horizontal="center" vertical="center"/>
    </xf>
    <xf numFmtId="0" fontId="8" fillId="0" borderId="3" xfId="0" applyFont="1" applyFill="1" applyBorder="1" applyAlignment="1">
      <alignment horizontal="center" vertical="center"/>
    </xf>
    <xf numFmtId="0" fontId="8" fillId="0" borderId="4" xfId="0" applyFont="1" applyFill="1" applyBorder="1" applyAlignment="1">
      <alignment horizontal="center" vertical="center"/>
    </xf>
    <xf numFmtId="0" fontId="12" fillId="0" borderId="1" xfId="0" applyFont="1" applyBorder="1" applyAlignment="1">
      <alignment vertical="center" wrapText="1"/>
    </xf>
    <xf numFmtId="0" fontId="8" fillId="0" borderId="78" xfId="0" applyFont="1" applyBorder="1" applyAlignment="1">
      <alignment horizontal="center" vertical="center"/>
    </xf>
    <xf numFmtId="0" fontId="8" fillId="0" borderId="0" xfId="0" applyFont="1" applyAlignment="1">
      <alignment horizontal="left" vertical="top" wrapText="1"/>
    </xf>
    <xf numFmtId="0" fontId="20" fillId="0" borderId="0" xfId="0" applyFont="1" applyAlignment="1">
      <alignment horizontal="left" vertical="top" wrapText="1"/>
    </xf>
    <xf numFmtId="0" fontId="3" fillId="3" borderId="0" xfId="0" applyFont="1" applyFill="1" applyBorder="1" applyAlignment="1" applyProtection="1">
      <alignment horizontal="center" vertical="center"/>
    </xf>
    <xf numFmtId="0" fontId="2" fillId="0" borderId="0" xfId="0" applyFont="1" applyFill="1" applyBorder="1" applyAlignment="1" applyProtection="1">
      <alignment horizontal="left" vertical="center" wrapText="1"/>
    </xf>
    <xf numFmtId="0" fontId="7" fillId="0" borderId="17" xfId="0" applyFont="1" applyFill="1" applyBorder="1" applyAlignment="1" applyProtection="1">
      <alignment horizontal="center" vertical="center" wrapText="1"/>
      <protection locked="0"/>
    </xf>
    <xf numFmtId="0" fontId="2" fillId="0" borderId="0" xfId="0" applyFont="1" applyFill="1" applyBorder="1" applyAlignment="1" applyProtection="1">
      <alignment horizontal="center" vertical="center" shrinkToFit="1"/>
    </xf>
    <xf numFmtId="0" fontId="7" fillId="0" borderId="3" xfId="0" applyFont="1" applyBorder="1" applyAlignment="1">
      <alignment horizontal="left"/>
    </xf>
    <xf numFmtId="0" fontId="10" fillId="0" borderId="3" xfId="0" applyFont="1" applyBorder="1" applyAlignment="1">
      <alignment horizontal="left"/>
    </xf>
    <xf numFmtId="0" fontId="10" fillId="0" borderId="6" xfId="0" applyFont="1" applyBorder="1" applyAlignment="1">
      <alignment horizontal="left"/>
    </xf>
    <xf numFmtId="0" fontId="2" fillId="0" borderId="6" xfId="0" applyFont="1" applyBorder="1" applyAlignment="1">
      <alignment horizontal="left" vertical="center"/>
    </xf>
    <xf numFmtId="0" fontId="2" fillId="0" borderId="0" xfId="0" applyFont="1" applyBorder="1" applyAlignment="1">
      <alignment horizontal="left" vertical="center"/>
    </xf>
    <xf numFmtId="0" fontId="8" fillId="5" borderId="8" xfId="0" applyFont="1" applyFill="1" applyBorder="1" applyAlignment="1">
      <alignment horizontal="center" vertical="center"/>
    </xf>
    <xf numFmtId="0" fontId="12" fillId="5" borderId="1" xfId="0" applyFont="1" applyFill="1" applyBorder="1" applyAlignment="1">
      <alignment horizontal="center" vertical="center"/>
    </xf>
    <xf numFmtId="49" fontId="2" fillId="0" borderId="4" xfId="0" applyNumberFormat="1" applyFont="1" applyBorder="1" applyAlignment="1" applyProtection="1">
      <alignment horizontal="center" vertical="center" wrapText="1"/>
      <protection locked="0"/>
    </xf>
    <xf numFmtId="49" fontId="2" fillId="0" borderId="25" xfId="0" applyNumberFormat="1" applyFont="1" applyBorder="1" applyAlignment="1" applyProtection="1">
      <alignment horizontal="center" vertical="center" wrapText="1"/>
      <protection locked="0"/>
    </xf>
    <xf numFmtId="0" fontId="7" fillId="0" borderId="18" xfId="0" applyFont="1" applyFill="1" applyBorder="1" applyAlignment="1" applyProtection="1">
      <alignment horizontal="left" vertical="center"/>
      <protection locked="0"/>
    </xf>
    <xf numFmtId="0" fontId="7" fillId="0" borderId="28" xfId="0" applyFont="1" applyFill="1" applyBorder="1" applyAlignment="1" applyProtection="1">
      <alignment horizontal="left" vertical="center"/>
      <protection locked="0"/>
    </xf>
    <xf numFmtId="0" fontId="7" fillId="0" borderId="0" xfId="0" applyFont="1" applyFill="1" applyBorder="1" applyAlignment="1" applyProtection="1">
      <alignment horizontal="left" vertical="center"/>
      <protection locked="0"/>
    </xf>
    <xf numFmtId="0" fontId="7" fillId="0" borderId="29" xfId="0" applyFont="1" applyFill="1" applyBorder="1" applyAlignment="1" applyProtection="1">
      <alignment horizontal="left" vertical="center"/>
      <protection locked="0"/>
    </xf>
    <xf numFmtId="0" fontId="7" fillId="0" borderId="23" xfId="0" applyFont="1" applyFill="1" applyBorder="1" applyAlignment="1" applyProtection="1">
      <alignment horizontal="left" vertical="center"/>
      <protection locked="0"/>
    </xf>
    <xf numFmtId="0" fontId="2" fillId="0" borderId="0" xfId="0" applyFont="1" applyFill="1" applyBorder="1" applyAlignment="1" applyProtection="1">
      <alignment horizontal="center" wrapText="1"/>
    </xf>
    <xf numFmtId="0" fontId="7" fillId="0" borderId="21" xfId="0" applyFont="1" applyFill="1" applyBorder="1" applyAlignment="1" applyProtection="1">
      <alignment horizontal="center" vertical="center" shrinkToFit="1"/>
    </xf>
    <xf numFmtId="0" fontId="7" fillId="0" borderId="0" xfId="0" applyFont="1" applyAlignment="1">
      <alignment horizontal="left" vertical="top" wrapText="1"/>
    </xf>
    <xf numFmtId="0" fontId="7" fillId="3" borderId="21" xfId="0" applyFont="1" applyFill="1" applyBorder="1" applyAlignment="1" applyProtection="1">
      <alignment horizontal="center" vertical="center"/>
    </xf>
    <xf numFmtId="0" fontId="7" fillId="3" borderId="19" xfId="0" applyFont="1" applyFill="1" applyBorder="1" applyAlignment="1" applyProtection="1">
      <alignment horizontal="center" vertical="center"/>
    </xf>
    <xf numFmtId="0" fontId="7" fillId="3" borderId="20" xfId="0" applyFont="1" applyFill="1" applyBorder="1" applyAlignment="1" applyProtection="1">
      <alignment horizontal="center" vertical="center"/>
    </xf>
    <xf numFmtId="0" fontId="7" fillId="3" borderId="26" xfId="0" applyFont="1" applyFill="1" applyBorder="1" applyAlignment="1" applyProtection="1">
      <alignment horizontal="center" vertical="center"/>
    </xf>
    <xf numFmtId="0" fontId="7" fillId="3" borderId="24" xfId="0" applyFont="1" applyFill="1" applyBorder="1" applyAlignment="1" applyProtection="1">
      <alignment horizontal="center" vertical="center"/>
    </xf>
    <xf numFmtId="0" fontId="7" fillId="3" borderId="25" xfId="0" applyFont="1" applyFill="1" applyBorder="1" applyAlignment="1" applyProtection="1">
      <alignment horizontal="center" vertical="center"/>
    </xf>
    <xf numFmtId="0" fontId="8" fillId="0" borderId="10" xfId="0" applyFont="1" applyBorder="1" applyAlignment="1" applyProtection="1">
      <alignment horizontal="center" vertical="center"/>
    </xf>
    <xf numFmtId="0" fontId="8" fillId="0" borderId="0" xfId="0" applyFont="1" applyBorder="1" applyAlignment="1" applyProtection="1">
      <alignment horizontal="center" vertical="center"/>
    </xf>
    <xf numFmtId="0" fontId="8" fillId="0" borderId="9" xfId="0" applyFont="1" applyBorder="1" applyAlignment="1" applyProtection="1">
      <alignment horizontal="center" vertical="center"/>
    </xf>
    <xf numFmtId="0" fontId="8" fillId="0" borderId="10" xfId="0" applyFont="1" applyBorder="1" applyAlignment="1">
      <alignment horizontal="center" vertical="center"/>
    </xf>
    <xf numFmtId="0" fontId="8" fillId="0" borderId="9" xfId="0" applyFont="1" applyBorder="1" applyAlignment="1">
      <alignment horizontal="center" vertical="center"/>
    </xf>
    <xf numFmtId="0" fontId="12" fillId="0" borderId="5" xfId="0" applyFont="1" applyBorder="1" applyAlignment="1">
      <alignment horizontal="left" vertical="center" wrapText="1"/>
    </xf>
    <xf numFmtId="0" fontId="12" fillId="0" borderId="6" xfId="0" applyFont="1" applyBorder="1" applyAlignment="1">
      <alignment horizontal="left" vertical="center" wrapText="1"/>
    </xf>
    <xf numFmtId="0" fontId="12" fillId="0" borderId="7" xfId="0" applyFont="1" applyBorder="1" applyAlignment="1">
      <alignment horizontal="left" vertical="center" wrapText="1"/>
    </xf>
    <xf numFmtId="0" fontId="12" fillId="0" borderId="8" xfId="0" applyFont="1" applyBorder="1" applyAlignment="1">
      <alignment horizontal="left" vertical="center" wrapText="1"/>
    </xf>
    <xf numFmtId="0" fontId="12" fillId="0" borderId="44" xfId="0" applyFont="1" applyBorder="1" applyAlignment="1">
      <alignment horizontal="left" vertical="center" wrapText="1"/>
    </xf>
    <xf numFmtId="0" fontId="12" fillId="0" borderId="45" xfId="0" applyFont="1" applyBorder="1" applyAlignment="1">
      <alignment horizontal="left" vertical="center" wrapText="1"/>
    </xf>
    <xf numFmtId="0" fontId="12" fillId="7" borderId="8" xfId="0" applyFont="1" applyFill="1" applyBorder="1" applyAlignment="1">
      <alignment horizontal="center" vertical="center"/>
    </xf>
    <xf numFmtId="0" fontId="12" fillId="7" borderId="45" xfId="0" applyFont="1" applyFill="1" applyBorder="1" applyAlignment="1">
      <alignment horizontal="center" vertical="center"/>
    </xf>
    <xf numFmtId="49" fontId="7" fillId="0" borderId="2" xfId="0" applyNumberFormat="1" applyFont="1" applyFill="1" applyBorder="1" applyAlignment="1" applyProtection="1">
      <alignment horizontal="center" vertical="center" wrapText="1"/>
      <protection locked="0"/>
    </xf>
    <xf numFmtId="49" fontId="7" fillId="0" borderId="3" xfId="0" applyNumberFormat="1" applyFont="1" applyFill="1" applyBorder="1" applyAlignment="1" applyProtection="1">
      <alignment horizontal="center" vertical="center" wrapText="1"/>
      <protection locked="0"/>
    </xf>
    <xf numFmtId="49" fontId="7" fillId="0" borderId="4" xfId="0" applyNumberFormat="1" applyFont="1" applyFill="1" applyBorder="1" applyAlignment="1" applyProtection="1">
      <alignment horizontal="center" vertical="center" wrapText="1"/>
      <protection locked="0"/>
    </xf>
    <xf numFmtId="49" fontId="7" fillId="0" borderId="5" xfId="0" applyNumberFormat="1" applyFont="1" applyFill="1" applyBorder="1" applyAlignment="1" applyProtection="1">
      <alignment horizontal="center" vertical="center" wrapText="1"/>
      <protection locked="0"/>
    </xf>
    <xf numFmtId="49" fontId="7" fillId="0" borderId="6" xfId="0" applyNumberFormat="1" applyFont="1" applyFill="1" applyBorder="1" applyAlignment="1" applyProtection="1">
      <alignment horizontal="center" vertical="center" wrapText="1"/>
      <protection locked="0"/>
    </xf>
    <xf numFmtId="49" fontId="7" fillId="0" borderId="7" xfId="0" applyNumberFormat="1" applyFont="1" applyFill="1" applyBorder="1" applyAlignment="1" applyProtection="1">
      <alignment horizontal="center" vertical="center" wrapText="1"/>
      <protection locked="0"/>
    </xf>
    <xf numFmtId="0" fontId="2" fillId="0" borderId="27" xfId="0" applyFont="1" applyBorder="1" applyAlignment="1" applyProtection="1">
      <alignment horizontal="center" vertical="center" wrapText="1"/>
      <protection locked="0"/>
    </xf>
    <xf numFmtId="0" fontId="7" fillId="0" borderId="19" xfId="0" applyFont="1" applyFill="1" applyBorder="1" applyAlignment="1" applyProtection="1">
      <alignment horizontal="left" vertical="center"/>
    </xf>
    <xf numFmtId="0" fontId="7" fillId="0" borderId="20" xfId="0" applyFont="1" applyFill="1" applyBorder="1" applyAlignment="1" applyProtection="1">
      <alignment horizontal="left" vertical="center"/>
    </xf>
    <xf numFmtId="0" fontId="7" fillId="0" borderId="24" xfId="0" applyFont="1" applyFill="1" applyBorder="1" applyAlignment="1" applyProtection="1">
      <alignment horizontal="left" vertical="center"/>
    </xf>
    <xf numFmtId="0" fontId="7" fillId="0" borderId="25" xfId="0" applyFont="1" applyFill="1" applyBorder="1" applyAlignment="1" applyProtection="1">
      <alignment horizontal="left" vertical="center"/>
    </xf>
    <xf numFmtId="0" fontId="2" fillId="0" borderId="0" xfId="0" applyFont="1" applyFill="1" applyBorder="1" applyAlignment="1" applyProtection="1">
      <alignment horizontal="left" vertical="center"/>
    </xf>
    <xf numFmtId="0" fontId="8" fillId="0" borderId="10" xfId="0" applyFont="1" applyBorder="1" applyAlignment="1" applyProtection="1">
      <alignment horizontal="center" vertical="center"/>
      <protection locked="0"/>
    </xf>
    <xf numFmtId="0" fontId="8" fillId="0" borderId="0" xfId="0" applyFont="1" applyBorder="1" applyAlignment="1" applyProtection="1">
      <alignment horizontal="center" vertical="center"/>
      <protection locked="0"/>
    </xf>
    <xf numFmtId="0" fontId="8" fillId="0" borderId="9" xfId="0" applyFont="1" applyBorder="1" applyAlignment="1" applyProtection="1">
      <alignment horizontal="center" vertical="center"/>
      <protection locked="0"/>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7" xfId="0" applyFont="1" applyBorder="1" applyAlignment="1">
      <alignment horizontal="center" vertical="center" wrapText="1"/>
    </xf>
    <xf numFmtId="0" fontId="12" fillId="0" borderId="2" xfId="0" applyFont="1" applyBorder="1" applyAlignment="1">
      <alignment vertical="center" wrapText="1"/>
    </xf>
    <xf numFmtId="0" fontId="12" fillId="0" borderId="3" xfId="0" applyFont="1" applyBorder="1" applyAlignment="1">
      <alignment vertical="center" wrapText="1"/>
    </xf>
    <xf numFmtId="0" fontId="12" fillId="0" borderId="4" xfId="0" applyFont="1" applyBorder="1" applyAlignment="1">
      <alignment vertical="center" wrapText="1"/>
    </xf>
    <xf numFmtId="0" fontId="8" fillId="0" borderId="44" xfId="0" applyFont="1" applyBorder="1" applyAlignment="1">
      <alignment horizontal="center" vertical="center"/>
    </xf>
    <xf numFmtId="0" fontId="12" fillId="0" borderId="2" xfId="0" applyFont="1" applyBorder="1" applyAlignment="1">
      <alignment horizontal="center" vertical="center" wrapText="1"/>
    </xf>
    <xf numFmtId="0" fontId="12" fillId="0" borderId="3" xfId="0" applyFont="1" applyBorder="1" applyAlignment="1">
      <alignment horizontal="center" vertical="center"/>
    </xf>
    <xf numFmtId="0" fontId="12" fillId="0" borderId="4" xfId="0" applyFont="1" applyBorder="1" applyAlignment="1">
      <alignment horizontal="center" vertical="center"/>
    </xf>
    <xf numFmtId="0" fontId="12" fillId="0" borderId="5" xfId="0" applyFont="1" applyBorder="1" applyAlignment="1">
      <alignment horizontal="center" vertical="center"/>
    </xf>
    <xf numFmtId="0" fontId="12" fillId="0" borderId="6" xfId="0" applyFont="1" applyBorder="1" applyAlignment="1">
      <alignment horizontal="center" vertical="center"/>
    </xf>
    <xf numFmtId="0" fontId="12" fillId="0" borderId="7" xfId="0" applyFont="1" applyBorder="1" applyAlignment="1">
      <alignment horizontal="center" vertical="center"/>
    </xf>
  </cellXfs>
  <cellStyles count="3">
    <cellStyle name="ハイパーリンク" xfId="2" builtinId="8"/>
    <cellStyle name="標準" xfId="0" builtinId="0"/>
    <cellStyle name="標準 2" xfId="1"/>
  </cellStyles>
  <dxfs count="400">
    <dxf>
      <font>
        <b/>
        <i val="0"/>
        <color rgb="FFFF0000"/>
      </font>
    </dxf>
    <dxf>
      <font>
        <b/>
        <i val="0"/>
        <color rgb="FFFF0000"/>
      </font>
    </dxf>
    <dxf>
      <font>
        <b/>
        <i val="0"/>
        <color rgb="FFFF0000"/>
      </font>
    </dxf>
    <dxf>
      <font>
        <b/>
        <i val="0"/>
        <color rgb="FFFF0000"/>
      </font>
    </dxf>
    <dxf>
      <font>
        <b/>
        <i val="0"/>
        <color rgb="FFFF0000"/>
      </font>
    </dxf>
    <dxf>
      <fill>
        <patternFill patternType="lightUp">
          <bgColor auto="1"/>
        </patternFill>
      </fill>
    </dxf>
    <dxf>
      <font>
        <b/>
        <i val="0"/>
        <color rgb="FFFF0000"/>
      </font>
    </dxf>
    <dxf>
      <fill>
        <patternFill>
          <bgColor rgb="FFFFFF00"/>
        </patternFill>
      </fill>
    </dxf>
    <dxf>
      <fill>
        <patternFill>
          <bgColor theme="0" tint="-0.14996795556505021"/>
        </patternFill>
      </fill>
    </dxf>
    <dxf>
      <font>
        <b/>
        <i val="0"/>
        <color rgb="FFFF0000"/>
      </font>
    </dxf>
    <dxf>
      <font>
        <b/>
        <i val="0"/>
        <color rgb="FFFF0000"/>
      </font>
    </dxf>
    <dxf>
      <fill>
        <patternFill>
          <bgColor rgb="FFFFFF00"/>
        </patternFill>
      </fill>
    </dxf>
    <dxf>
      <fill>
        <patternFill>
          <bgColor rgb="FFFFFF00"/>
        </patternFill>
      </fill>
    </dxf>
    <dxf>
      <fill>
        <patternFill>
          <bgColor rgb="FFFFFF00"/>
        </patternFill>
      </fill>
    </dxf>
    <dxf>
      <fill>
        <patternFill patternType="solid">
          <bgColor theme="0" tint="-0.14996795556505021"/>
        </patternFill>
      </fill>
    </dxf>
    <dxf>
      <font>
        <b/>
        <i val="0"/>
        <color rgb="FFFF0000"/>
      </font>
    </dxf>
    <dxf>
      <fill>
        <patternFill>
          <bgColor rgb="FFFFFF00"/>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rgb="FFFFFF00"/>
        </patternFill>
      </fill>
    </dxf>
    <dxf>
      <fill>
        <patternFill>
          <bgColor theme="0" tint="-0.14996795556505021"/>
        </patternFill>
      </fill>
    </dxf>
    <dxf>
      <fill>
        <patternFill>
          <bgColor theme="0" tint="-0.14996795556505021"/>
        </patternFill>
      </fill>
    </dxf>
    <dxf>
      <fill>
        <patternFill>
          <bgColor theme="0" tint="-0.14996795556505021"/>
        </patternFill>
      </fill>
    </dxf>
    <dxf>
      <font>
        <color auto="1"/>
      </font>
      <fill>
        <patternFill>
          <bgColor theme="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patternType="none">
          <bgColor auto="1"/>
        </patternFill>
      </fill>
    </dxf>
    <dxf>
      <fill>
        <patternFill patternType="none">
          <bgColor auto="1"/>
        </patternFill>
      </fill>
    </dxf>
    <dxf>
      <fill>
        <patternFill>
          <bgColor theme="0" tint="-0.1499679555650502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rgb="FFFFFF00"/>
        </patternFill>
      </fill>
    </dxf>
    <dxf>
      <fill>
        <patternFill>
          <bgColor theme="0" tint="-0.14996795556505021"/>
        </patternFill>
      </fill>
    </dxf>
    <dxf>
      <fill>
        <patternFill patternType="none">
          <bgColor auto="1"/>
        </patternFill>
      </fill>
    </dxf>
    <dxf>
      <fill>
        <patternFill>
          <bgColor theme="0" tint="-0.14996795556505021"/>
        </patternFill>
      </fill>
    </dxf>
    <dxf>
      <fill>
        <patternFill patternType="none">
          <bgColor auto="1"/>
        </patternFill>
      </fill>
    </dxf>
    <dxf>
      <fill>
        <patternFill>
          <bgColor theme="0" tint="-0.14996795556505021"/>
        </patternFill>
      </fill>
    </dxf>
    <dxf>
      <fill>
        <patternFill patternType="none">
          <bgColor auto="1"/>
        </patternFill>
      </fill>
    </dxf>
    <dxf>
      <fill>
        <patternFill>
          <bgColor theme="0" tint="-0.14996795556505021"/>
        </patternFill>
      </fill>
    </dxf>
    <dxf>
      <fill>
        <patternFill patternType="none">
          <bgColor auto="1"/>
        </patternFill>
      </fill>
    </dxf>
    <dxf>
      <fill>
        <patternFill>
          <bgColor theme="0" tint="-0.14996795556505021"/>
        </patternFill>
      </fill>
    </dxf>
    <dxf>
      <fill>
        <patternFill patternType="none">
          <bgColor auto="1"/>
        </patternFill>
      </fill>
    </dxf>
    <dxf>
      <fill>
        <patternFill>
          <bgColor theme="0" tint="-0.14996795556505021"/>
        </patternFill>
      </fill>
    </dxf>
    <dxf>
      <fill>
        <patternFill patternType="none">
          <bgColor auto="1"/>
        </patternFill>
      </fill>
    </dxf>
    <dxf>
      <fill>
        <patternFill>
          <bgColor theme="0" tint="-0.14996795556505021"/>
        </patternFill>
      </fill>
    </dxf>
    <dxf>
      <fill>
        <patternFill patternType="none">
          <bgColor auto="1"/>
        </patternFill>
      </fill>
    </dxf>
    <dxf>
      <font>
        <b/>
        <i val="0"/>
        <color rgb="FFFF0000"/>
      </font>
    </dxf>
    <dxf>
      <fill>
        <patternFill patternType="lightUp">
          <bgColor auto="1"/>
        </patternFill>
      </fill>
    </dxf>
    <dxf>
      <fill>
        <patternFill>
          <bgColor theme="0" tint="-0.14996795556505021"/>
        </patternFill>
      </fill>
    </dxf>
    <dxf>
      <fill>
        <patternFill>
          <bgColor rgb="FFFFFF00"/>
        </patternFill>
      </fill>
    </dxf>
    <dxf>
      <fill>
        <patternFill patternType="lightUp">
          <bgColor auto="1"/>
        </patternFill>
      </fill>
    </dxf>
    <dxf>
      <font>
        <b/>
        <i val="0"/>
        <color rgb="FFFF0000"/>
      </font>
    </dxf>
    <dxf>
      <font>
        <b/>
        <i val="0"/>
        <color rgb="FFFF0000"/>
      </font>
    </dxf>
    <dxf>
      <fill>
        <patternFill patternType="lightUp">
          <bgColor auto="1"/>
        </patternFill>
      </fill>
    </dxf>
    <dxf>
      <fill>
        <patternFill patternType="lightUp"/>
      </fill>
    </dxf>
    <dxf>
      <fill>
        <patternFill patternType="lightUp"/>
      </fill>
    </dxf>
    <dxf>
      <fill>
        <patternFill patternType="lightUp"/>
      </fill>
    </dxf>
    <dxf>
      <fill>
        <patternFill patternType="lightUp"/>
      </fill>
    </dxf>
    <dxf>
      <fill>
        <patternFill patternType="lightUp"/>
      </fill>
    </dxf>
    <dxf>
      <fill>
        <patternFill patternType="lightUp"/>
      </fill>
    </dxf>
    <dxf>
      <fill>
        <patternFill patternType="lightUp"/>
      </fill>
    </dxf>
    <dxf>
      <fill>
        <patternFill patternType="lightUp"/>
      </fill>
    </dxf>
    <dxf>
      <fill>
        <patternFill patternType="lightUp"/>
      </fill>
    </dxf>
    <dxf>
      <fill>
        <patternFill patternType="lightUp"/>
      </fill>
    </dxf>
    <dxf>
      <fill>
        <patternFill patternType="lightUp"/>
      </fill>
    </dxf>
    <dxf>
      <fill>
        <patternFill>
          <bgColor theme="0" tint="-0.14996795556505021"/>
        </patternFill>
      </fill>
    </dxf>
    <dxf>
      <fill>
        <patternFill patternType="solid">
          <bgColor rgb="FFFFFF00"/>
        </patternFill>
      </fill>
    </dxf>
    <dxf>
      <fill>
        <patternFill patternType="none">
          <bgColor auto="1"/>
        </patternFill>
      </fill>
    </dxf>
    <dxf>
      <fill>
        <patternFill patternType="lightUp"/>
      </fill>
    </dxf>
    <dxf>
      <fill>
        <patternFill>
          <bgColor theme="0" tint="-0.14996795556505021"/>
        </patternFill>
      </fill>
    </dxf>
    <dxf>
      <fill>
        <patternFill>
          <bgColor theme="0" tint="-0.14996795556505021"/>
        </patternFill>
      </fill>
    </dxf>
    <dxf>
      <fill>
        <patternFill patternType="lightUp"/>
      </fill>
    </dxf>
    <dxf>
      <fill>
        <patternFill patternType="lightUp">
          <bgColor auto="1"/>
        </patternFill>
      </fill>
    </dxf>
    <dxf>
      <fill>
        <patternFill patternType="lightUp"/>
      </fill>
    </dxf>
    <dxf>
      <fill>
        <patternFill patternType="lightUp"/>
      </fill>
    </dxf>
    <dxf>
      <fill>
        <patternFill patternType="lightUp">
          <bgColor auto="1"/>
        </patternFill>
      </fill>
    </dxf>
    <dxf>
      <fill>
        <patternFill patternType="lightUp">
          <bgColor auto="1"/>
        </patternFill>
      </fill>
    </dxf>
    <dxf>
      <fill>
        <patternFill patternType="lightUp"/>
      </fill>
    </dxf>
    <dxf>
      <fill>
        <patternFill patternType="lightUp">
          <bgColor auto="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rgb="FFFFFF00"/>
        </patternFill>
      </fill>
    </dxf>
    <dxf>
      <fill>
        <patternFill patternType="none">
          <bgColor auto="1"/>
        </patternFill>
      </fill>
    </dxf>
    <dxf>
      <fill>
        <patternFill>
          <bgColor rgb="FFFFFF00"/>
        </patternFill>
      </fill>
    </dxf>
    <dxf>
      <fill>
        <patternFill>
          <bgColor rgb="FFFFFF00"/>
        </patternFill>
      </fill>
    </dxf>
    <dxf>
      <fill>
        <patternFill>
          <bgColor theme="0" tint="-0.14996795556505021"/>
        </patternFill>
      </fill>
    </dxf>
    <dxf>
      <fill>
        <patternFill>
          <bgColor rgb="FFFFFF00"/>
        </patternFill>
      </fill>
    </dxf>
    <dxf>
      <fill>
        <patternFill patternType="none">
          <bgColor auto="1"/>
        </patternFill>
      </fill>
    </dxf>
    <dxf>
      <fill>
        <patternFill>
          <bgColor theme="0" tint="-0.14996795556505021"/>
        </patternFill>
      </fill>
    </dxf>
    <dxf>
      <fill>
        <patternFill>
          <bgColor theme="0" tint="-0.14996795556505021"/>
        </patternFill>
      </fill>
    </dxf>
    <dxf>
      <fill>
        <patternFill patternType="solid">
          <bgColor rgb="FFFFFF00"/>
        </patternFill>
      </fill>
    </dxf>
    <dxf>
      <fill>
        <patternFill patternType="lightUp">
          <bgColor auto="1"/>
        </patternFill>
      </fill>
    </dxf>
    <dxf>
      <fill>
        <patternFill>
          <bgColor theme="0" tint="-0.14996795556505021"/>
        </patternFill>
      </fill>
    </dxf>
    <dxf>
      <fill>
        <patternFill patternType="lightUp">
          <bgColor auto="1"/>
        </patternFill>
      </fill>
    </dxf>
    <dxf>
      <fill>
        <patternFill>
          <bgColor theme="0" tint="-0.14996795556505021"/>
        </patternFill>
      </fill>
    </dxf>
    <dxf>
      <fill>
        <patternFill patternType="lightUp">
          <bgColor auto="1"/>
        </patternFill>
      </fill>
    </dxf>
    <dxf>
      <fill>
        <patternFill>
          <bgColor theme="0" tint="-0.14996795556505021"/>
        </patternFill>
      </fill>
    </dxf>
    <dxf>
      <fill>
        <patternFill patternType="lightUp">
          <bgColor auto="1"/>
        </patternFill>
      </fill>
    </dxf>
    <dxf>
      <fill>
        <patternFill>
          <bgColor theme="0" tint="-0.14996795556505021"/>
        </patternFill>
      </fill>
    </dxf>
    <dxf>
      <fill>
        <patternFill patternType="lightUp">
          <bgColor auto="1"/>
        </patternFill>
      </fill>
    </dxf>
    <dxf>
      <fill>
        <patternFill>
          <bgColor theme="0" tint="-0.14996795556505021"/>
        </patternFill>
      </fill>
    </dxf>
    <dxf>
      <fill>
        <patternFill patternType="lightUp">
          <bgColor auto="1"/>
        </patternFill>
      </fill>
    </dxf>
    <dxf>
      <fill>
        <patternFill>
          <bgColor theme="0" tint="-0.14996795556505021"/>
        </patternFill>
      </fill>
    </dxf>
    <dxf>
      <fill>
        <patternFill patternType="lightUp">
          <bgColor auto="1"/>
        </patternFill>
      </fill>
    </dxf>
    <dxf>
      <fill>
        <patternFill patternType="lightUp">
          <bgColor auto="1"/>
        </patternFill>
      </fill>
    </dxf>
    <dxf>
      <fill>
        <patternFill patternType="lightUp">
          <bgColor auto="1"/>
        </patternFill>
      </fill>
    </dxf>
    <dxf>
      <fill>
        <patternFill patternType="lightUp">
          <bgColor auto="1"/>
        </patternFill>
      </fill>
    </dxf>
    <dxf>
      <fill>
        <patternFill>
          <bgColor rgb="FFFFFF00"/>
        </patternFill>
      </fill>
    </dxf>
    <dxf>
      <fill>
        <patternFill patternType="none">
          <bgColor auto="1"/>
        </patternFill>
      </fill>
    </dxf>
    <dxf>
      <fill>
        <patternFill patternType="lightUp">
          <bgColor auto="1"/>
        </patternFill>
      </fill>
    </dxf>
    <dxf>
      <fill>
        <patternFill patternType="lightUp">
          <bgColor auto="1"/>
        </patternFill>
      </fill>
    </dxf>
    <dxf>
      <fill>
        <patternFill patternType="lightUp">
          <bgColor auto="1"/>
        </patternFill>
      </fill>
    </dxf>
    <dxf>
      <fill>
        <patternFill>
          <bgColor rgb="FFFFFF00"/>
        </patternFill>
      </fill>
    </dxf>
    <dxf>
      <fill>
        <patternFill patternType="none">
          <bgColor auto="1"/>
        </patternFill>
      </fill>
    </dxf>
    <dxf>
      <fill>
        <patternFill patternType="lightUp">
          <bgColor auto="1"/>
        </patternFill>
      </fill>
    </dxf>
    <dxf>
      <fill>
        <patternFill patternType="lightUp">
          <bgColor auto="1"/>
        </patternFill>
      </fill>
    </dxf>
    <dxf>
      <fill>
        <patternFill patternType="lightUp">
          <bgColor auto="1"/>
        </patternFill>
      </fill>
    </dxf>
    <dxf>
      <fill>
        <patternFill>
          <bgColor rgb="FFFFFF00"/>
        </patternFill>
      </fill>
    </dxf>
    <dxf>
      <fill>
        <patternFill patternType="none">
          <bgColor auto="1"/>
        </patternFill>
      </fill>
    </dxf>
    <dxf>
      <fill>
        <patternFill patternType="lightUp">
          <bgColor auto="1"/>
        </patternFill>
      </fill>
    </dxf>
    <dxf>
      <fill>
        <patternFill patternType="lightUp">
          <bgColor auto="1"/>
        </patternFill>
      </fill>
    </dxf>
    <dxf>
      <fill>
        <patternFill patternType="lightUp">
          <bgColor auto="1"/>
        </patternFill>
      </fill>
    </dxf>
    <dxf>
      <fill>
        <patternFill>
          <bgColor rgb="FFFFFF00"/>
        </patternFill>
      </fill>
    </dxf>
    <dxf>
      <fill>
        <patternFill patternType="none">
          <bgColor auto="1"/>
        </patternFill>
      </fill>
    </dxf>
    <dxf>
      <fill>
        <patternFill patternType="lightUp">
          <bgColor auto="1"/>
        </patternFill>
      </fill>
    </dxf>
    <dxf>
      <fill>
        <patternFill patternType="lightUp">
          <bgColor auto="1"/>
        </patternFill>
      </fill>
    </dxf>
    <dxf>
      <fill>
        <patternFill patternType="lightUp">
          <bgColor auto="1"/>
        </patternFill>
      </fill>
    </dxf>
    <dxf>
      <fill>
        <patternFill>
          <bgColor rgb="FFFFFF00"/>
        </patternFill>
      </fill>
    </dxf>
    <dxf>
      <fill>
        <patternFill patternType="none">
          <bgColor auto="1"/>
        </patternFill>
      </fill>
    </dxf>
    <dxf>
      <fill>
        <patternFill patternType="lightUp">
          <bgColor auto="1"/>
        </patternFill>
      </fill>
    </dxf>
    <dxf>
      <fill>
        <patternFill patternType="lightUp">
          <bgColor auto="1"/>
        </patternFill>
      </fill>
    </dxf>
    <dxf>
      <fill>
        <patternFill patternType="lightUp">
          <bgColor auto="1"/>
        </patternFill>
      </fill>
    </dxf>
    <dxf>
      <fill>
        <patternFill>
          <bgColor rgb="FFFFFF00"/>
        </patternFill>
      </fill>
    </dxf>
    <dxf>
      <fill>
        <patternFill patternType="none">
          <bgColor auto="1"/>
        </patternFill>
      </fill>
    </dxf>
    <dxf>
      <fill>
        <patternFill>
          <bgColor rgb="FFFFFF00"/>
        </patternFill>
      </fill>
    </dxf>
    <dxf>
      <fill>
        <patternFill>
          <bgColor rgb="FFFFFF00"/>
        </patternFill>
      </fill>
    </dxf>
    <dxf>
      <fill>
        <patternFill>
          <bgColor rgb="FFFFFF00"/>
        </patternFill>
      </fill>
    </dxf>
    <dxf>
      <fill>
        <patternFill patternType="none">
          <bgColor auto="1"/>
        </patternFill>
      </fill>
    </dxf>
    <dxf>
      <fill>
        <patternFill patternType="solid">
          <bgColor rgb="FFFFFF00"/>
        </patternFill>
      </fill>
    </dxf>
    <dxf>
      <fill>
        <patternFill patternType="lightUp">
          <bgColor auto="1"/>
        </patternFill>
      </fill>
    </dxf>
    <dxf>
      <fill>
        <patternFill patternType="none">
          <bgColor auto="1"/>
        </patternFill>
      </fill>
    </dxf>
    <dxf>
      <fill>
        <patternFill patternType="solid">
          <bgColor rgb="FFFFFF00"/>
        </patternFill>
      </fill>
    </dxf>
    <dxf>
      <fill>
        <patternFill patternType="lightUp">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patternType="lightUp">
          <bgColor auto="1"/>
        </patternFill>
      </fill>
    </dxf>
    <dxf>
      <fill>
        <patternFill>
          <bgColor theme="0" tint="-0.14996795556505021"/>
        </patternFill>
      </fill>
    </dxf>
    <dxf>
      <fill>
        <patternFill>
          <bgColor rgb="FFFFFF00"/>
        </patternFill>
      </fill>
    </dxf>
    <dxf>
      <fill>
        <patternFill patternType="none">
          <bgColor auto="1"/>
        </patternFill>
      </fill>
    </dxf>
    <dxf>
      <fill>
        <patternFill patternType="lightUp">
          <bgColor auto="1"/>
        </patternFill>
      </fill>
    </dxf>
    <dxf>
      <fill>
        <patternFill>
          <bgColor theme="0" tint="-0.1499679555650502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patternType="none">
          <bgColor auto="1"/>
        </patternFill>
      </fill>
    </dxf>
    <dxf>
      <fill>
        <patternFill patternType="solid">
          <bgColor rgb="FFFFFF00"/>
        </patternFill>
      </fill>
    </dxf>
    <dxf>
      <fill>
        <patternFill patternType="lightUp">
          <bgColor auto="1"/>
        </patternFill>
      </fill>
    </dxf>
    <dxf>
      <fill>
        <patternFill>
          <bgColor rgb="FFFFFF00"/>
        </patternFill>
      </fill>
    </dxf>
    <dxf>
      <fill>
        <patternFill patternType="none">
          <bgColor auto="1"/>
        </patternFill>
      </fill>
    </dxf>
    <dxf>
      <fill>
        <patternFill patternType="solid">
          <bgColor rgb="FFFFFF00"/>
        </patternFill>
      </fill>
    </dxf>
    <dxf>
      <fill>
        <patternFill patternType="lightUp">
          <bgColor auto="1"/>
        </patternFill>
      </fill>
    </dxf>
    <dxf>
      <fill>
        <patternFill>
          <bgColor rgb="FFFFFF00"/>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patternType="none">
          <bgColor auto="1"/>
        </patternFill>
      </fill>
    </dxf>
    <dxf>
      <fill>
        <patternFill patternType="solid">
          <bgColor rgb="FFFFFF00"/>
        </patternFill>
      </fill>
    </dxf>
    <dxf>
      <fill>
        <patternFill patternType="lightUp">
          <bgColor auto="1"/>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patternType="none">
          <bgColor auto="1"/>
        </patternFill>
      </fill>
    </dxf>
    <dxf>
      <fill>
        <patternFill patternType="lightUp">
          <bgColor auto="1"/>
        </patternFill>
      </fill>
    </dxf>
    <dxf>
      <fill>
        <patternFill>
          <bgColor theme="0" tint="-0.14996795556505021"/>
        </patternFill>
      </fill>
    </dxf>
    <dxf>
      <fill>
        <patternFill>
          <bgColor rgb="FFFFFF00"/>
        </patternFill>
      </fill>
    </dxf>
    <dxf>
      <fill>
        <patternFill patternType="none">
          <bgColor auto="1"/>
        </patternFill>
      </fill>
    </dxf>
    <dxf>
      <fill>
        <patternFill patternType="lightUp">
          <bgColor auto="1"/>
        </patternFill>
      </fill>
    </dxf>
    <dxf>
      <fill>
        <patternFill>
          <bgColor theme="0" tint="-0.14996795556505021"/>
        </patternFill>
      </fill>
    </dxf>
    <dxf>
      <fill>
        <patternFill>
          <bgColor rgb="FFFFFF00"/>
        </patternFill>
      </fill>
    </dxf>
    <dxf>
      <fill>
        <patternFill>
          <bgColor rgb="FFFFFF00"/>
        </patternFill>
      </fill>
    </dxf>
    <dxf>
      <fill>
        <patternFill>
          <bgColor rgb="FFFFFF00"/>
        </patternFill>
      </fill>
    </dxf>
    <dxf>
      <fill>
        <patternFill patternType="none">
          <bgColor auto="1"/>
        </patternFill>
      </fill>
    </dxf>
    <dxf>
      <fill>
        <patternFill patternType="lightUp">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bgColor rgb="FFFFFF00"/>
        </patternFill>
      </fill>
    </dxf>
    <dxf>
      <fill>
        <patternFill>
          <bgColor rgb="FFFFFF00"/>
        </patternFill>
      </fill>
    </dxf>
    <dxf>
      <fill>
        <patternFill patternType="solid">
          <bgColor rgb="FFFFFF00"/>
        </patternFill>
      </fill>
    </dxf>
    <dxf>
      <fill>
        <patternFill patternType="none">
          <bgColor auto="1"/>
        </patternFill>
      </fill>
    </dxf>
    <dxf>
      <fill>
        <patternFill patternType="solid">
          <bgColor rgb="FFFFFF00"/>
        </patternFill>
      </fill>
    </dxf>
    <dxf>
      <fill>
        <patternFill patternType="none">
          <bgColor auto="1"/>
        </patternFill>
      </fill>
    </dxf>
    <dxf>
      <fill>
        <patternFill patternType="solid">
          <bgColor rgb="FFFFFF00"/>
        </patternFill>
      </fill>
    </dxf>
    <dxf>
      <fill>
        <patternFill patternType="none">
          <bgColor auto="1"/>
        </patternFill>
      </fill>
    </dxf>
    <dxf>
      <fill>
        <patternFill patternType="solid">
          <bgColor rgb="FFFFFF00"/>
        </patternFill>
      </fill>
    </dxf>
    <dxf>
      <fill>
        <patternFill patternType="none">
          <bgColor auto="1"/>
        </patternFill>
      </fill>
    </dxf>
    <dxf>
      <fill>
        <patternFill patternType="solid">
          <bgColor rgb="FFFFFF00"/>
        </patternFill>
      </fill>
    </dxf>
    <dxf>
      <fill>
        <patternFill patternType="none">
          <bgColor auto="1"/>
        </patternFill>
      </fill>
    </dxf>
    <dxf>
      <fill>
        <patternFill patternType="solid">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bgColor theme="0" tint="-0.14996795556505021"/>
        </patternFill>
      </fill>
    </dxf>
    <dxf>
      <fill>
        <patternFill patternType="none">
          <bgColor auto="1"/>
        </patternFill>
      </fill>
    </dxf>
    <dxf>
      <fill>
        <patternFill>
          <bgColor theme="0" tint="-0.14996795556505021"/>
        </patternFill>
      </fill>
    </dxf>
    <dxf>
      <fill>
        <patternFill patternType="none">
          <bgColor auto="1"/>
        </patternFill>
      </fill>
    </dxf>
    <dxf>
      <fill>
        <patternFill>
          <bgColor theme="0" tint="-0.14996795556505021"/>
        </patternFill>
      </fill>
    </dxf>
    <dxf>
      <fill>
        <patternFill patternType="none">
          <bgColor auto="1"/>
        </patternFill>
      </fill>
    </dxf>
    <dxf>
      <fill>
        <patternFill>
          <bgColor theme="0" tint="-0.14996795556505021"/>
        </patternFill>
      </fill>
    </dxf>
    <dxf>
      <fill>
        <patternFill patternType="none">
          <bgColor auto="1"/>
        </patternFill>
      </fill>
    </dxf>
    <dxf>
      <fill>
        <patternFill>
          <bgColor theme="0" tint="-0.14996795556505021"/>
        </patternFill>
      </fill>
    </dxf>
    <dxf>
      <fill>
        <patternFill patternType="none">
          <bgColor auto="1"/>
        </patternFill>
      </fill>
    </dxf>
    <dxf>
      <fill>
        <patternFill>
          <bgColor theme="0" tint="-0.14996795556505021"/>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theme="0" tint="-0.14996795556505021"/>
        </patternFill>
      </fill>
    </dxf>
    <dxf>
      <fill>
        <patternFill patternType="none">
          <bgColor auto="1"/>
        </patternFill>
      </fill>
    </dxf>
    <dxf>
      <fill>
        <patternFill>
          <bgColor theme="0" tint="-0.14996795556505021"/>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theme="0" tint="-0.14996795556505021"/>
        </patternFill>
      </fill>
    </dxf>
    <dxf>
      <fill>
        <patternFill patternType="none">
          <bgColor auto="1"/>
        </patternFill>
      </fill>
    </dxf>
    <dxf>
      <fill>
        <patternFill>
          <bgColor theme="0" tint="-0.14996795556505021"/>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theme="0" tint="-0.14996795556505021"/>
        </patternFill>
      </fill>
    </dxf>
    <dxf>
      <fill>
        <patternFill patternType="none">
          <bgColor auto="1"/>
        </patternFill>
      </fill>
    </dxf>
    <dxf>
      <fill>
        <patternFill>
          <bgColor theme="0" tint="-0.14996795556505021"/>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patternType="lightUp">
          <bgColor auto="1"/>
        </patternFill>
      </fill>
    </dxf>
    <dxf>
      <fill>
        <patternFill patternType="lightUp">
          <bgColor auto="1"/>
        </patternFill>
      </fill>
    </dxf>
    <dxf>
      <fill>
        <patternFill patternType="lightUp">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patternType="solid">
          <bgColor rgb="FFFFFF00"/>
        </patternFill>
      </fill>
    </dxf>
    <dxf>
      <fill>
        <patternFill patternType="none">
          <bgColor auto="1"/>
        </patternFill>
      </fill>
    </dxf>
    <dxf>
      <fill>
        <patternFill patternType="lightUp">
          <bgColor auto="1"/>
        </patternFill>
      </fill>
    </dxf>
    <dxf>
      <fill>
        <patternFill patternType="lightUp">
          <bgColor auto="1"/>
        </patternFill>
      </fill>
    </dxf>
    <dxf>
      <fill>
        <patternFill patternType="lightUp">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patternType="lightUp"/>
      </fill>
    </dxf>
    <dxf>
      <fill>
        <patternFill patternType="lightUp"/>
      </fill>
    </dxf>
    <dxf>
      <fill>
        <patternFill patternType="lightUp"/>
      </fill>
    </dxf>
    <dxf>
      <fill>
        <patternFill>
          <bgColor rgb="FFFFFF00"/>
        </patternFill>
      </fill>
    </dxf>
    <dxf>
      <fill>
        <patternFill patternType="lightUp"/>
      </fill>
    </dxf>
    <dxf>
      <fill>
        <patternFill patternType="lightUp"/>
      </fill>
    </dxf>
    <dxf>
      <fill>
        <patternFill patternType="lightUp"/>
      </fill>
    </dxf>
    <dxf>
      <fill>
        <patternFill>
          <bgColor rgb="FFFFFF00"/>
        </patternFill>
      </fill>
    </dxf>
    <dxf>
      <fill>
        <patternFill patternType="lightUp">
          <bgColor auto="1"/>
        </patternFill>
      </fill>
    </dxf>
    <dxf>
      <fill>
        <patternFill patternType="lightUp">
          <bgColor auto="1"/>
        </patternFill>
      </fill>
    </dxf>
    <dxf>
      <fill>
        <patternFill patternType="lightUp"/>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colors>
    <mruColors>
      <color rgb="FFF2F2F2"/>
      <color rgb="FFD9D9D9"/>
      <color rgb="FF000000"/>
      <color rgb="FFDDDDDD"/>
      <color rgb="FFA5A5A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31</xdr:col>
      <xdr:colOff>144531</xdr:colOff>
      <xdr:row>291</xdr:row>
      <xdr:rowOff>126309</xdr:rowOff>
    </xdr:from>
    <xdr:to>
      <xdr:col>32</xdr:col>
      <xdr:colOff>124238</xdr:colOff>
      <xdr:row>296</xdr:row>
      <xdr:rowOff>33130</xdr:rowOff>
    </xdr:to>
    <xdr:sp macro="" textlink="">
      <xdr:nvSpPr>
        <xdr:cNvPr id="8" name="左大かっこ 7"/>
        <xdr:cNvSpPr/>
      </xdr:nvSpPr>
      <xdr:spPr>
        <a:xfrm flipH="1">
          <a:off x="6348205" y="55561809"/>
          <a:ext cx="178490" cy="859321"/>
        </a:xfrm>
        <a:prstGeom prst="leftBracket">
          <a:avLst/>
        </a:prstGeom>
      </xdr:spPr>
      <xdr:style>
        <a:lnRef idx="3">
          <a:schemeClr val="dk1"/>
        </a:lnRef>
        <a:fillRef idx="0">
          <a:schemeClr val="dk1"/>
        </a:fillRef>
        <a:effectRef idx="2">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198781</xdr:colOff>
      <xdr:row>290</xdr:row>
      <xdr:rowOff>46383</xdr:rowOff>
    </xdr:from>
    <xdr:to>
      <xdr:col>33</xdr:col>
      <xdr:colOff>132522</xdr:colOff>
      <xdr:row>294</xdr:row>
      <xdr:rowOff>49696</xdr:rowOff>
    </xdr:to>
    <xdr:sp macro="" textlink="">
      <xdr:nvSpPr>
        <xdr:cNvPr id="9" name="屈折矢印 8"/>
        <xdr:cNvSpPr/>
      </xdr:nvSpPr>
      <xdr:spPr>
        <a:xfrm>
          <a:off x="6601238" y="54032426"/>
          <a:ext cx="132523" cy="765313"/>
        </a:xfrm>
        <a:prstGeom prst="bentUpArrow">
          <a:avLst>
            <a:gd name="adj1" fmla="val 0"/>
            <a:gd name="adj2" fmla="val 8333"/>
            <a:gd name="adj3" fmla="val 1203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85725</xdr:colOff>
      <xdr:row>291</xdr:row>
      <xdr:rowOff>142877</xdr:rowOff>
    </xdr:from>
    <xdr:to>
      <xdr:col>3</xdr:col>
      <xdr:colOff>95250</xdr:colOff>
      <xdr:row>296</xdr:row>
      <xdr:rowOff>1</xdr:rowOff>
    </xdr:to>
    <xdr:sp macro="" textlink="">
      <xdr:nvSpPr>
        <xdr:cNvPr id="10" name="左大かっこ 9"/>
        <xdr:cNvSpPr/>
      </xdr:nvSpPr>
      <xdr:spPr>
        <a:xfrm>
          <a:off x="483290" y="55578377"/>
          <a:ext cx="208308" cy="809624"/>
        </a:xfrm>
        <a:prstGeom prst="leftBracket">
          <a:avLst/>
        </a:prstGeom>
      </xdr:spPr>
      <xdr:style>
        <a:lnRef idx="3">
          <a:schemeClr val="dk1"/>
        </a:lnRef>
        <a:fillRef idx="0">
          <a:schemeClr val="dk1"/>
        </a:fillRef>
        <a:effectRef idx="2">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25</xdr:col>
      <xdr:colOff>104775</xdr:colOff>
      <xdr:row>241</xdr:row>
      <xdr:rowOff>133349</xdr:rowOff>
    </xdr:from>
    <xdr:to>
      <xdr:col>31</xdr:col>
      <xdr:colOff>123825</xdr:colOff>
      <xdr:row>247</xdr:row>
      <xdr:rowOff>133350</xdr:rowOff>
    </xdr:to>
    <xdr:sp macro="" textlink="">
      <xdr:nvSpPr>
        <xdr:cNvPr id="11" name="七角形 10"/>
        <xdr:cNvSpPr/>
      </xdr:nvSpPr>
      <xdr:spPr>
        <a:xfrm>
          <a:off x="4905375" y="50425349"/>
          <a:ext cx="1219200" cy="1143001"/>
        </a:xfrm>
        <a:prstGeom prst="heptagon">
          <a:avLst/>
        </a:prstGeom>
        <a:solidFill>
          <a:srgbClr val="F2F2F2">
            <a:alpha val="9020"/>
          </a:srgbClr>
        </a:solidFill>
        <a:ln>
          <a:solidFill>
            <a:srgbClr val="D9D9D9">
              <a:alpha val="50196"/>
            </a:srgbClr>
          </a:solidFill>
        </a:ln>
      </xdr:spPr>
      <xdr:style>
        <a:lnRef idx="0">
          <a:scrgbClr r="0" g="0" b="0"/>
        </a:lnRef>
        <a:fillRef idx="0">
          <a:scrgbClr r="0" g="0" b="0"/>
        </a:fillRef>
        <a:effectRef idx="0">
          <a:scrgbClr r="0" g="0" b="0"/>
        </a:effectRef>
        <a:fontRef idx="minor">
          <a:schemeClr val="lt1"/>
        </a:fontRef>
      </xdr:style>
      <xdr:txBody>
        <a:bodyPr vertOverflow="clip" horzOverflow="clip" rtlCol="0" anchor="ctr"/>
        <a:lstStyle/>
        <a:p>
          <a:pPr algn="ctr"/>
          <a:r>
            <a:rPr kumimoji="1" lang="en-US" altLang="ja-JP" sz="1100">
              <a:solidFill>
                <a:schemeClr val="bg1">
                  <a:lumMod val="85000"/>
                </a:schemeClr>
              </a:solidFill>
            </a:rPr>
            <a:t>Official</a:t>
          </a:r>
          <a:r>
            <a:rPr kumimoji="1" lang="en-US" altLang="ja-JP" sz="1100" baseline="0">
              <a:solidFill>
                <a:schemeClr val="bg1">
                  <a:lumMod val="85000"/>
                </a:schemeClr>
              </a:solidFill>
            </a:rPr>
            <a:t> Stamp</a:t>
          </a:r>
          <a:endParaRPr kumimoji="1" lang="ja-JP" altLang="en-US" sz="1100">
            <a:solidFill>
              <a:schemeClr val="bg1">
                <a:lumMod val="85000"/>
              </a:schemeClr>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B1:AX459"/>
  <sheetViews>
    <sheetView showGridLines="0" showRowColHeaders="0" tabSelected="1" view="pageBreakPreview" zoomScale="115" zoomScaleNormal="85" zoomScaleSheetLayoutView="115" zoomScalePageLayoutView="130" workbookViewId="0">
      <selection activeCell="Q267" sqref="Q267:U270"/>
    </sheetView>
  </sheetViews>
  <sheetFormatPr defaultColWidth="2.625" defaultRowHeight="15" customHeight="1" x14ac:dyDescent="0.4"/>
  <cols>
    <col min="1" max="5" width="2.625" style="1"/>
    <col min="6" max="6" width="2.625" style="62"/>
    <col min="7" max="22" width="2.625" style="1"/>
    <col min="23" max="23" width="2.625" style="1" customWidth="1"/>
    <col min="24" max="16384" width="2.625" style="1"/>
  </cols>
  <sheetData>
    <row r="1" spans="2:38" ht="15" customHeight="1" x14ac:dyDescent="0.4">
      <c r="B1" s="2"/>
      <c r="C1" s="2"/>
      <c r="D1" s="2"/>
      <c r="E1" s="2"/>
      <c r="F1" s="74"/>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row>
    <row r="2" spans="2:38" ht="15" customHeight="1" x14ac:dyDescent="0.4">
      <c r="B2" s="435" t="s">
        <v>1097</v>
      </c>
      <c r="C2" s="435"/>
      <c r="D2" s="435"/>
      <c r="E2" s="435"/>
      <c r="F2" s="435"/>
      <c r="G2" s="435"/>
      <c r="H2" s="435"/>
      <c r="I2" s="435"/>
      <c r="J2" s="435"/>
      <c r="K2" s="435"/>
      <c r="L2" s="435"/>
      <c r="M2" s="435"/>
      <c r="N2" s="435"/>
      <c r="O2" s="435"/>
      <c r="P2" s="435"/>
      <c r="Q2" s="435"/>
      <c r="R2" s="435"/>
      <c r="S2" s="435"/>
      <c r="T2" s="435"/>
      <c r="U2" s="435"/>
      <c r="V2" s="435"/>
      <c r="W2" s="435"/>
      <c r="X2" s="435"/>
      <c r="Y2" s="435"/>
      <c r="Z2" s="435"/>
      <c r="AA2" s="435"/>
      <c r="AB2" s="435"/>
      <c r="AC2" s="435"/>
      <c r="AD2" s="435"/>
      <c r="AE2" s="435"/>
      <c r="AF2" s="435"/>
      <c r="AG2" s="435"/>
      <c r="AH2" s="435"/>
      <c r="AI2" s="435"/>
      <c r="AJ2" s="2"/>
      <c r="AK2" s="2"/>
      <c r="AL2" s="2"/>
    </row>
    <row r="3" spans="2:38" ht="15" customHeight="1" x14ac:dyDescent="0.4">
      <c r="B3" s="435"/>
      <c r="C3" s="435"/>
      <c r="D3" s="435"/>
      <c r="E3" s="435"/>
      <c r="F3" s="435"/>
      <c r="G3" s="435"/>
      <c r="H3" s="435"/>
      <c r="I3" s="435"/>
      <c r="J3" s="435"/>
      <c r="K3" s="435"/>
      <c r="L3" s="435"/>
      <c r="M3" s="435"/>
      <c r="N3" s="435"/>
      <c r="O3" s="435"/>
      <c r="P3" s="435"/>
      <c r="Q3" s="435"/>
      <c r="R3" s="435"/>
      <c r="S3" s="435"/>
      <c r="T3" s="435"/>
      <c r="U3" s="435"/>
      <c r="V3" s="435"/>
      <c r="W3" s="435"/>
      <c r="X3" s="435"/>
      <c r="Y3" s="435"/>
      <c r="Z3" s="435"/>
      <c r="AA3" s="435"/>
      <c r="AB3" s="435"/>
      <c r="AC3" s="435"/>
      <c r="AD3" s="435"/>
      <c r="AE3" s="435"/>
      <c r="AF3" s="435"/>
      <c r="AG3" s="435"/>
      <c r="AH3" s="435"/>
      <c r="AI3" s="435"/>
      <c r="AJ3" s="2"/>
      <c r="AK3" s="2"/>
      <c r="AL3" s="2"/>
    </row>
    <row r="4" spans="2:38" ht="15" customHeight="1" x14ac:dyDescent="0.2">
      <c r="B4" s="8"/>
      <c r="C4" s="8"/>
      <c r="D4" s="8"/>
      <c r="E4" s="8"/>
      <c r="F4" s="80"/>
      <c r="G4" s="8"/>
      <c r="H4" s="8"/>
      <c r="I4" s="8"/>
      <c r="J4" s="8"/>
      <c r="K4" s="8"/>
      <c r="L4" s="8"/>
      <c r="M4" s="8"/>
      <c r="N4" s="443" t="s">
        <v>0</v>
      </c>
      <c r="O4" s="443"/>
      <c r="P4" s="443"/>
      <c r="Q4" s="443"/>
      <c r="R4" s="443"/>
      <c r="S4" s="443"/>
      <c r="T4" s="443"/>
      <c r="U4" s="443"/>
      <c r="V4" s="443"/>
      <c r="W4" s="443"/>
      <c r="Y4" s="12"/>
      <c r="Z4" s="12"/>
      <c r="AA4" s="434" t="s">
        <v>68</v>
      </c>
      <c r="AB4" s="434"/>
      <c r="AC4" s="434"/>
      <c r="AD4" s="434"/>
      <c r="AE4" s="434"/>
      <c r="AF4" s="434"/>
      <c r="AG4" s="434"/>
      <c r="AH4" s="434"/>
      <c r="AI4" s="434"/>
      <c r="AJ4" s="2"/>
      <c r="AK4" s="2"/>
      <c r="AL4" s="2"/>
    </row>
    <row r="5" spans="2:38" ht="15" customHeight="1" x14ac:dyDescent="0.2">
      <c r="B5" s="2"/>
      <c r="C5" s="2"/>
      <c r="D5" s="2"/>
      <c r="E5" s="2"/>
      <c r="F5" s="74"/>
      <c r="G5" s="2"/>
      <c r="H5" s="2"/>
      <c r="I5" s="2"/>
      <c r="J5" s="2"/>
      <c r="K5" s="2"/>
      <c r="L5" s="2"/>
      <c r="M5" s="2"/>
      <c r="N5" s="2"/>
      <c r="O5" s="2"/>
      <c r="P5" s="2"/>
      <c r="Q5" s="2"/>
      <c r="R5" s="2"/>
      <c r="S5" s="2"/>
      <c r="T5" s="2"/>
      <c r="U5" s="2"/>
      <c r="V5" s="2"/>
      <c r="W5" s="2"/>
      <c r="X5" s="12"/>
      <c r="Y5" s="12"/>
      <c r="Z5" s="12"/>
      <c r="AA5" s="434"/>
      <c r="AB5" s="434"/>
      <c r="AC5" s="434"/>
      <c r="AD5" s="434"/>
      <c r="AE5" s="434"/>
      <c r="AF5" s="434"/>
      <c r="AG5" s="434"/>
      <c r="AH5" s="434"/>
      <c r="AI5" s="434"/>
      <c r="AJ5" s="2"/>
      <c r="AK5" s="2"/>
      <c r="AL5" s="2"/>
    </row>
    <row r="6" spans="2:38" ht="15" customHeight="1" x14ac:dyDescent="0.4">
      <c r="B6" s="2"/>
      <c r="C6" s="444" t="s">
        <v>1080</v>
      </c>
      <c r="D6" s="445"/>
      <c r="E6" s="445"/>
      <c r="F6" s="445"/>
      <c r="G6" s="445"/>
      <c r="H6" s="445"/>
      <c r="I6" s="445"/>
      <c r="J6" s="445"/>
      <c r="K6" s="445"/>
      <c r="L6" s="445"/>
      <c r="M6" s="445"/>
      <c r="N6" s="445"/>
      <c r="O6" s="445"/>
      <c r="P6" s="445"/>
      <c r="Q6" s="445"/>
      <c r="R6" s="445"/>
      <c r="S6" s="445"/>
      <c r="T6" s="445"/>
      <c r="U6" s="445"/>
      <c r="V6" s="445"/>
      <c r="W6" s="445"/>
      <c r="X6" s="445"/>
      <c r="Y6" s="445"/>
      <c r="Z6" s="445"/>
      <c r="AA6" s="445"/>
      <c r="AB6" s="445"/>
      <c r="AC6" s="445"/>
      <c r="AD6" s="445"/>
      <c r="AE6" s="445"/>
      <c r="AF6" s="445"/>
      <c r="AG6" s="445"/>
      <c r="AH6" s="445"/>
      <c r="AI6" s="55"/>
      <c r="AJ6" s="2"/>
      <c r="AK6" s="2"/>
      <c r="AL6" s="2"/>
    </row>
    <row r="7" spans="2:38" ht="15" customHeight="1" x14ac:dyDescent="0.4">
      <c r="B7" s="2"/>
      <c r="C7" s="445"/>
      <c r="D7" s="445"/>
      <c r="E7" s="445"/>
      <c r="F7" s="445"/>
      <c r="G7" s="445"/>
      <c r="H7" s="445"/>
      <c r="I7" s="445"/>
      <c r="J7" s="445"/>
      <c r="K7" s="445"/>
      <c r="L7" s="445"/>
      <c r="M7" s="445"/>
      <c r="N7" s="445"/>
      <c r="O7" s="445"/>
      <c r="P7" s="445"/>
      <c r="Q7" s="445"/>
      <c r="R7" s="445"/>
      <c r="S7" s="445"/>
      <c r="T7" s="445"/>
      <c r="U7" s="445"/>
      <c r="V7" s="445"/>
      <c r="W7" s="445"/>
      <c r="X7" s="445"/>
      <c r="Y7" s="445"/>
      <c r="Z7" s="445"/>
      <c r="AA7" s="445"/>
      <c r="AB7" s="445"/>
      <c r="AC7" s="445"/>
      <c r="AD7" s="445"/>
      <c r="AE7" s="445"/>
      <c r="AF7" s="445"/>
      <c r="AG7" s="445"/>
      <c r="AH7" s="445"/>
      <c r="AI7" s="55"/>
      <c r="AJ7" s="2"/>
      <c r="AK7" s="2"/>
      <c r="AL7" s="2"/>
    </row>
    <row r="8" spans="2:38" ht="15" customHeight="1" x14ac:dyDescent="0.4">
      <c r="B8" s="2"/>
      <c r="C8" s="445"/>
      <c r="D8" s="445"/>
      <c r="E8" s="445"/>
      <c r="F8" s="445"/>
      <c r="G8" s="445"/>
      <c r="H8" s="445"/>
      <c r="I8" s="445"/>
      <c r="J8" s="445"/>
      <c r="K8" s="445"/>
      <c r="L8" s="445"/>
      <c r="M8" s="445"/>
      <c r="N8" s="445"/>
      <c r="O8" s="445"/>
      <c r="P8" s="445"/>
      <c r="Q8" s="445"/>
      <c r="R8" s="445"/>
      <c r="S8" s="445"/>
      <c r="T8" s="445"/>
      <c r="U8" s="445"/>
      <c r="V8" s="445"/>
      <c r="W8" s="445"/>
      <c r="X8" s="445"/>
      <c r="Y8" s="445"/>
      <c r="Z8" s="445"/>
      <c r="AA8" s="445"/>
      <c r="AB8" s="445"/>
      <c r="AC8" s="445"/>
      <c r="AD8" s="445"/>
      <c r="AE8" s="445"/>
      <c r="AF8" s="445"/>
      <c r="AG8" s="445"/>
      <c r="AH8" s="445"/>
      <c r="AI8" s="55"/>
      <c r="AJ8" s="2"/>
      <c r="AK8" s="2"/>
      <c r="AL8" s="2"/>
    </row>
    <row r="9" spans="2:38" ht="15" customHeight="1" x14ac:dyDescent="0.4">
      <c r="B9" s="2"/>
      <c r="C9" s="445"/>
      <c r="D9" s="445"/>
      <c r="E9" s="445"/>
      <c r="F9" s="445"/>
      <c r="G9" s="445"/>
      <c r="H9" s="445"/>
      <c r="I9" s="445"/>
      <c r="J9" s="445"/>
      <c r="K9" s="445"/>
      <c r="L9" s="445"/>
      <c r="M9" s="445"/>
      <c r="N9" s="445"/>
      <c r="O9" s="445"/>
      <c r="P9" s="445"/>
      <c r="Q9" s="445"/>
      <c r="R9" s="445"/>
      <c r="S9" s="445"/>
      <c r="T9" s="445"/>
      <c r="U9" s="445"/>
      <c r="V9" s="445"/>
      <c r="W9" s="445"/>
      <c r="X9" s="445"/>
      <c r="Y9" s="445"/>
      <c r="Z9" s="445"/>
      <c r="AA9" s="445"/>
      <c r="AB9" s="445"/>
      <c r="AC9" s="445"/>
      <c r="AD9" s="445"/>
      <c r="AE9" s="445"/>
      <c r="AF9" s="445"/>
      <c r="AG9" s="445"/>
      <c r="AH9" s="445"/>
      <c r="AI9" s="55"/>
      <c r="AJ9" s="2"/>
      <c r="AK9" s="2"/>
      <c r="AL9" s="2"/>
    </row>
    <row r="10" spans="2:38" ht="15" customHeight="1" x14ac:dyDescent="0.4">
      <c r="B10" s="2"/>
      <c r="C10" s="445"/>
      <c r="D10" s="445"/>
      <c r="E10" s="445"/>
      <c r="F10" s="445"/>
      <c r="G10" s="445"/>
      <c r="H10" s="445"/>
      <c r="I10" s="445"/>
      <c r="J10" s="445"/>
      <c r="K10" s="445"/>
      <c r="L10" s="445"/>
      <c r="M10" s="445"/>
      <c r="N10" s="445"/>
      <c r="O10" s="445"/>
      <c r="P10" s="445"/>
      <c r="Q10" s="445"/>
      <c r="R10" s="445"/>
      <c r="S10" s="445"/>
      <c r="T10" s="445"/>
      <c r="U10" s="445"/>
      <c r="V10" s="445"/>
      <c r="W10" s="445"/>
      <c r="X10" s="445"/>
      <c r="Y10" s="445"/>
      <c r="Z10" s="445"/>
      <c r="AA10" s="445"/>
      <c r="AB10" s="445"/>
      <c r="AC10" s="445"/>
      <c r="AD10" s="445"/>
      <c r="AE10" s="445"/>
      <c r="AF10" s="445"/>
      <c r="AG10" s="445"/>
      <c r="AH10" s="445"/>
      <c r="AI10" s="55"/>
      <c r="AJ10" s="2"/>
      <c r="AK10" s="2"/>
      <c r="AL10" s="2"/>
    </row>
    <row r="11" spans="2:38" ht="15" customHeight="1" x14ac:dyDescent="0.4">
      <c r="B11" s="2"/>
      <c r="C11" s="445"/>
      <c r="D11" s="445"/>
      <c r="E11" s="445"/>
      <c r="F11" s="445"/>
      <c r="G11" s="445"/>
      <c r="H11" s="445"/>
      <c r="I11" s="445"/>
      <c r="J11" s="445"/>
      <c r="K11" s="445"/>
      <c r="L11" s="445"/>
      <c r="M11" s="445"/>
      <c r="N11" s="445"/>
      <c r="O11" s="445"/>
      <c r="P11" s="445"/>
      <c r="Q11" s="445"/>
      <c r="R11" s="445"/>
      <c r="S11" s="445"/>
      <c r="T11" s="445"/>
      <c r="U11" s="445"/>
      <c r="V11" s="445"/>
      <c r="W11" s="445"/>
      <c r="X11" s="445"/>
      <c r="Y11" s="445"/>
      <c r="Z11" s="445"/>
      <c r="AA11" s="445"/>
      <c r="AB11" s="445"/>
      <c r="AC11" s="445"/>
      <c r="AD11" s="445"/>
      <c r="AE11" s="445"/>
      <c r="AF11" s="445"/>
      <c r="AG11" s="445"/>
      <c r="AH11" s="445"/>
      <c r="AI11" s="55"/>
      <c r="AJ11" s="2"/>
      <c r="AK11" s="2"/>
      <c r="AL11" s="2"/>
    </row>
    <row r="12" spans="2:38" ht="15" customHeight="1" x14ac:dyDescent="0.4">
      <c r="B12" s="2"/>
      <c r="C12" s="445"/>
      <c r="D12" s="445"/>
      <c r="E12" s="445"/>
      <c r="F12" s="445"/>
      <c r="G12" s="445"/>
      <c r="H12" s="445"/>
      <c r="I12" s="445"/>
      <c r="J12" s="445"/>
      <c r="K12" s="445"/>
      <c r="L12" s="445"/>
      <c r="M12" s="445"/>
      <c r="N12" s="445"/>
      <c r="O12" s="445"/>
      <c r="P12" s="445"/>
      <c r="Q12" s="445"/>
      <c r="R12" s="445"/>
      <c r="S12" s="445"/>
      <c r="T12" s="445"/>
      <c r="U12" s="445"/>
      <c r="V12" s="445"/>
      <c r="W12" s="445"/>
      <c r="X12" s="445"/>
      <c r="Y12" s="445"/>
      <c r="Z12" s="445"/>
      <c r="AA12" s="445"/>
      <c r="AB12" s="445"/>
      <c r="AC12" s="445"/>
      <c r="AD12" s="445"/>
      <c r="AE12" s="445"/>
      <c r="AF12" s="445"/>
      <c r="AG12" s="445"/>
      <c r="AH12" s="445"/>
      <c r="AI12" s="55"/>
      <c r="AJ12" s="2"/>
      <c r="AK12" s="2"/>
      <c r="AL12" s="2"/>
    </row>
    <row r="13" spans="2:38" ht="15" customHeight="1" x14ac:dyDescent="0.4">
      <c r="B13" s="347" t="s">
        <v>1</v>
      </c>
      <c r="C13" s="347"/>
      <c r="D13" s="347"/>
      <c r="E13" s="347"/>
      <c r="F13" s="347"/>
      <c r="G13" s="347"/>
      <c r="H13" s="347"/>
      <c r="I13" s="347"/>
      <c r="J13" s="347"/>
      <c r="K13" s="347"/>
      <c r="L13" s="347"/>
      <c r="M13" s="347"/>
      <c r="N13" s="347"/>
      <c r="O13" s="347"/>
      <c r="P13" s="347"/>
      <c r="Q13" s="347"/>
      <c r="R13" s="347"/>
      <c r="S13" s="347"/>
      <c r="T13" s="347"/>
      <c r="U13" s="347"/>
      <c r="V13" s="347"/>
      <c r="W13" s="347"/>
      <c r="X13" s="347"/>
      <c r="Y13" s="347"/>
      <c r="Z13" s="347"/>
      <c r="AA13" s="347"/>
      <c r="AB13" s="347"/>
      <c r="AC13" s="347"/>
      <c r="AD13" s="347"/>
      <c r="AE13" s="347"/>
      <c r="AF13" s="347"/>
      <c r="AG13" s="347"/>
      <c r="AH13" s="347"/>
      <c r="AI13" s="347"/>
      <c r="AJ13" s="2"/>
      <c r="AK13" s="2"/>
      <c r="AL13" s="2"/>
    </row>
    <row r="14" spans="2:38" ht="15" customHeight="1" x14ac:dyDescent="0.4">
      <c r="B14" s="2"/>
      <c r="C14" s="2"/>
      <c r="D14" s="2"/>
      <c r="E14" s="2"/>
      <c r="F14" s="74"/>
      <c r="G14" s="2"/>
      <c r="H14" s="2"/>
      <c r="I14" s="2"/>
      <c r="J14" s="2"/>
      <c r="K14" s="2"/>
      <c r="L14" s="2"/>
      <c r="M14" s="2"/>
      <c r="N14" s="2"/>
      <c r="O14" s="2"/>
      <c r="P14" s="2"/>
      <c r="Q14" s="2"/>
      <c r="R14" s="2"/>
      <c r="S14" s="2"/>
      <c r="T14" s="2"/>
      <c r="U14" s="2"/>
      <c r="V14" s="2"/>
      <c r="W14" s="2"/>
      <c r="X14" s="2"/>
      <c r="Y14" s="2"/>
      <c r="Z14" s="2"/>
      <c r="AA14" s="2"/>
      <c r="AB14" s="4"/>
      <c r="AC14" s="4"/>
      <c r="AD14" s="4"/>
      <c r="AE14" s="4"/>
      <c r="AF14" s="4"/>
      <c r="AG14" s="4"/>
      <c r="AH14" s="4"/>
      <c r="AI14" s="4"/>
      <c r="AJ14" s="2"/>
      <c r="AK14" s="2"/>
      <c r="AL14" s="2"/>
    </row>
    <row r="15" spans="2:38" ht="15" customHeight="1" x14ac:dyDescent="0.4">
      <c r="B15" s="2" t="s">
        <v>2</v>
      </c>
      <c r="C15" s="2"/>
      <c r="D15" s="2"/>
      <c r="E15" s="2"/>
      <c r="F15" s="74"/>
      <c r="G15" s="2"/>
      <c r="H15" s="2"/>
      <c r="I15" s="2"/>
      <c r="J15" s="2"/>
      <c r="K15" s="2"/>
      <c r="L15" s="2"/>
      <c r="M15" s="2"/>
      <c r="N15" s="2"/>
      <c r="O15" s="2"/>
      <c r="P15" s="2"/>
      <c r="Q15" s="2"/>
      <c r="R15" s="2"/>
      <c r="S15" s="2"/>
      <c r="T15" s="2"/>
      <c r="U15" s="2"/>
      <c r="V15" s="2"/>
      <c r="W15" s="2"/>
      <c r="X15" s="2"/>
      <c r="Y15" s="2"/>
      <c r="Z15" s="2"/>
      <c r="AA15" s="2"/>
      <c r="AB15" s="446" t="s">
        <v>593</v>
      </c>
      <c r="AC15" s="404"/>
      <c r="AD15" s="404"/>
      <c r="AE15" s="404"/>
      <c r="AF15" s="404"/>
      <c r="AG15" s="447"/>
      <c r="AH15" s="4"/>
      <c r="AI15" s="4"/>
      <c r="AJ15" s="2"/>
      <c r="AK15" s="2"/>
      <c r="AL15" s="2"/>
    </row>
    <row r="16" spans="2:38" ht="15" customHeight="1" x14ac:dyDescent="0.4">
      <c r="B16" s="2"/>
      <c r="C16" s="436" t="s">
        <v>1098</v>
      </c>
      <c r="D16" s="436"/>
      <c r="E16" s="436"/>
      <c r="F16" s="436"/>
      <c r="G16" s="436"/>
      <c r="H16" s="436"/>
      <c r="I16" s="436"/>
      <c r="J16" s="436"/>
      <c r="K16" s="436"/>
      <c r="L16" s="436"/>
      <c r="M16" s="436"/>
      <c r="N16" s="436"/>
      <c r="O16" s="436"/>
      <c r="P16" s="436"/>
      <c r="Q16" s="436"/>
      <c r="R16" s="436"/>
      <c r="S16" s="436"/>
      <c r="T16" s="436"/>
      <c r="U16" s="436"/>
      <c r="V16" s="436"/>
      <c r="W16" s="436"/>
      <c r="X16" s="436"/>
      <c r="Y16" s="436"/>
      <c r="Z16" s="3"/>
      <c r="AA16" s="3"/>
      <c r="AB16" s="448"/>
      <c r="AC16" s="449"/>
      <c r="AD16" s="449"/>
      <c r="AE16" s="449"/>
      <c r="AF16" s="449"/>
      <c r="AG16" s="450"/>
      <c r="AH16" s="4"/>
      <c r="AI16" s="4"/>
      <c r="AJ16" s="2"/>
      <c r="AK16" s="2"/>
      <c r="AL16" s="2"/>
    </row>
    <row r="17" spans="2:38" ht="15" customHeight="1" x14ac:dyDescent="0.4">
      <c r="B17" s="2"/>
      <c r="C17" s="436"/>
      <c r="D17" s="436"/>
      <c r="E17" s="436"/>
      <c r="F17" s="436"/>
      <c r="G17" s="436"/>
      <c r="H17" s="436"/>
      <c r="I17" s="436"/>
      <c r="J17" s="436"/>
      <c r="K17" s="436"/>
      <c r="L17" s="436"/>
      <c r="M17" s="436"/>
      <c r="N17" s="436"/>
      <c r="O17" s="436"/>
      <c r="P17" s="436"/>
      <c r="Q17" s="436"/>
      <c r="R17" s="436"/>
      <c r="S17" s="436"/>
      <c r="T17" s="436"/>
      <c r="U17" s="436"/>
      <c r="V17" s="436"/>
      <c r="W17" s="436"/>
      <c r="X17" s="436"/>
      <c r="Y17" s="436"/>
      <c r="Z17" s="3"/>
      <c r="AA17" s="3"/>
      <c r="AB17" s="448"/>
      <c r="AC17" s="449"/>
      <c r="AD17" s="449"/>
      <c r="AE17" s="449"/>
      <c r="AF17" s="449"/>
      <c r="AG17" s="450"/>
      <c r="AH17" s="4"/>
      <c r="AI17" s="4"/>
      <c r="AJ17" s="2"/>
      <c r="AK17" s="2"/>
      <c r="AL17" s="2"/>
    </row>
    <row r="18" spans="2:38" ht="15" customHeight="1" x14ac:dyDescent="0.4">
      <c r="B18" s="2"/>
      <c r="AB18" s="448"/>
      <c r="AC18" s="449"/>
      <c r="AD18" s="449"/>
      <c r="AE18" s="449"/>
      <c r="AF18" s="449"/>
      <c r="AG18" s="450"/>
      <c r="AH18" s="4"/>
      <c r="AI18" s="4"/>
      <c r="AJ18" s="2"/>
      <c r="AK18" s="2"/>
      <c r="AL18" s="2"/>
    </row>
    <row r="19" spans="2:38" ht="15" customHeight="1" thickBot="1" x14ac:dyDescent="0.45">
      <c r="B19" s="2" t="s">
        <v>3</v>
      </c>
      <c r="C19" s="2"/>
      <c r="D19" s="2"/>
      <c r="E19" s="2"/>
      <c r="F19" s="74"/>
      <c r="G19" s="2"/>
      <c r="H19" s="2"/>
      <c r="I19" s="2"/>
      <c r="J19" s="2"/>
      <c r="K19" s="2"/>
      <c r="L19" s="2"/>
      <c r="M19" s="2"/>
      <c r="N19" s="2"/>
      <c r="O19" s="2"/>
      <c r="P19" s="2"/>
      <c r="Q19" s="2"/>
      <c r="R19" s="2"/>
      <c r="S19" s="2"/>
      <c r="T19" s="2"/>
      <c r="U19" s="2"/>
      <c r="V19" s="2"/>
      <c r="W19" s="2"/>
      <c r="X19" s="2"/>
      <c r="Y19" s="2"/>
      <c r="Z19" s="2"/>
      <c r="AA19" s="2"/>
      <c r="AB19" s="448"/>
      <c r="AC19" s="449"/>
      <c r="AD19" s="449"/>
      <c r="AE19" s="449"/>
      <c r="AF19" s="449"/>
      <c r="AG19" s="450"/>
      <c r="AH19" s="4"/>
      <c r="AI19" s="4"/>
      <c r="AJ19" s="2"/>
      <c r="AK19" s="2"/>
      <c r="AL19" s="2"/>
    </row>
    <row r="20" spans="2:38" ht="15" customHeight="1" x14ac:dyDescent="0.4">
      <c r="B20" s="2"/>
      <c r="C20" s="437" t="s">
        <v>4</v>
      </c>
      <c r="D20" s="438"/>
      <c r="E20" s="438"/>
      <c r="F20" s="438"/>
      <c r="G20" s="438"/>
      <c r="H20" s="438"/>
      <c r="I20" s="438"/>
      <c r="J20" s="438"/>
      <c r="K20" s="438"/>
      <c r="L20" s="438"/>
      <c r="M20" s="438"/>
      <c r="N20" s="438"/>
      <c r="O20" s="438"/>
      <c r="P20" s="438"/>
      <c r="Q20" s="438"/>
      <c r="R20" s="441"/>
      <c r="S20" s="2"/>
      <c r="T20" s="2"/>
      <c r="U20" s="2"/>
      <c r="V20" s="2"/>
      <c r="W20" s="2"/>
      <c r="X20" s="2"/>
      <c r="Y20" s="2"/>
      <c r="Z20" s="2"/>
      <c r="AA20" s="2"/>
      <c r="AB20" s="448"/>
      <c r="AC20" s="449"/>
      <c r="AD20" s="449"/>
      <c r="AE20" s="449"/>
      <c r="AF20" s="449"/>
      <c r="AG20" s="450"/>
      <c r="AH20" s="4"/>
      <c r="AI20" s="4"/>
      <c r="AJ20" s="2"/>
      <c r="AK20" s="2"/>
      <c r="AL20" s="2"/>
    </row>
    <row r="21" spans="2:38" ht="15" customHeight="1" thickBot="1" x14ac:dyDescent="0.45">
      <c r="B21" s="2"/>
      <c r="C21" s="439"/>
      <c r="D21" s="440"/>
      <c r="E21" s="440"/>
      <c r="F21" s="440"/>
      <c r="G21" s="440"/>
      <c r="H21" s="440"/>
      <c r="I21" s="440"/>
      <c r="J21" s="440"/>
      <c r="K21" s="440"/>
      <c r="L21" s="440"/>
      <c r="M21" s="440"/>
      <c r="N21" s="440"/>
      <c r="O21" s="440"/>
      <c r="P21" s="440"/>
      <c r="Q21" s="440"/>
      <c r="R21" s="442"/>
      <c r="S21" s="2"/>
      <c r="T21" s="2"/>
      <c r="U21" s="2"/>
      <c r="V21" s="2"/>
      <c r="W21" s="2"/>
      <c r="X21" s="2"/>
      <c r="Y21" s="2"/>
      <c r="Z21" s="2"/>
      <c r="AA21" s="2"/>
      <c r="AB21" s="448"/>
      <c r="AC21" s="449"/>
      <c r="AD21" s="449"/>
      <c r="AE21" s="449"/>
      <c r="AF21" s="449"/>
      <c r="AG21" s="450"/>
      <c r="AH21" s="4"/>
      <c r="AI21" s="4"/>
      <c r="AJ21" s="2"/>
      <c r="AK21" s="2"/>
      <c r="AL21" s="2"/>
    </row>
    <row r="22" spans="2:38" ht="15" customHeight="1" x14ac:dyDescent="0.4">
      <c r="B22" s="2"/>
      <c r="C22" s="2"/>
      <c r="D22" s="2"/>
      <c r="E22" s="2"/>
      <c r="F22" s="74"/>
      <c r="G22" s="2"/>
      <c r="H22" s="2"/>
      <c r="I22" s="2"/>
      <c r="J22" s="2"/>
      <c r="K22" s="2"/>
      <c r="L22" s="2"/>
      <c r="M22" s="2"/>
      <c r="N22" s="2"/>
      <c r="O22" s="2"/>
      <c r="P22" s="2"/>
      <c r="Q22" s="2"/>
      <c r="R22" s="2"/>
      <c r="S22" s="2"/>
      <c r="T22" s="2"/>
      <c r="U22" s="2"/>
      <c r="V22" s="2"/>
      <c r="W22" s="2"/>
      <c r="X22" s="2"/>
      <c r="Y22" s="2"/>
      <c r="Z22" s="2"/>
      <c r="AA22" s="2"/>
      <c r="AB22" s="451"/>
      <c r="AC22" s="452"/>
      <c r="AD22" s="452"/>
      <c r="AE22" s="452"/>
      <c r="AF22" s="452"/>
      <c r="AG22" s="453"/>
      <c r="AH22" s="4"/>
      <c r="AI22" s="4"/>
      <c r="AJ22" s="2"/>
      <c r="AK22" s="2"/>
      <c r="AL22" s="2"/>
    </row>
    <row r="23" spans="2:38" ht="15" customHeight="1" thickBot="1" x14ac:dyDescent="0.45">
      <c r="B23" s="2" t="s">
        <v>587</v>
      </c>
      <c r="C23" s="2"/>
      <c r="D23" s="2"/>
      <c r="E23" s="2"/>
      <c r="F23" s="74"/>
      <c r="G23" s="2"/>
      <c r="H23" s="2"/>
      <c r="I23" s="2"/>
      <c r="J23" s="2"/>
      <c r="K23" s="2"/>
      <c r="L23" s="2"/>
      <c r="M23" s="2"/>
      <c r="N23" s="2"/>
      <c r="O23" s="2"/>
      <c r="P23" s="2"/>
      <c r="Q23" s="2"/>
      <c r="R23" s="2"/>
      <c r="S23" s="2"/>
      <c r="T23" s="2"/>
      <c r="U23" s="2"/>
      <c r="V23" s="2"/>
      <c r="W23" s="2"/>
      <c r="X23" s="2"/>
      <c r="Y23" s="2"/>
      <c r="Z23" s="2"/>
      <c r="AA23" s="2"/>
      <c r="AB23" s="4"/>
      <c r="AC23" s="4"/>
      <c r="AD23" s="4"/>
      <c r="AE23" s="4"/>
      <c r="AF23" s="4"/>
      <c r="AG23" s="4"/>
      <c r="AH23" s="4"/>
      <c r="AI23" s="4"/>
      <c r="AJ23" s="2"/>
      <c r="AK23" s="2"/>
      <c r="AL23" s="2"/>
    </row>
    <row r="24" spans="2:38" ht="15" customHeight="1" x14ac:dyDescent="0.4">
      <c r="B24" s="2"/>
      <c r="C24" s="137" t="s">
        <v>5</v>
      </c>
      <c r="D24" s="138"/>
      <c r="E24" s="138"/>
      <c r="F24" s="138"/>
      <c r="G24" s="138"/>
      <c r="H24" s="222"/>
      <c r="I24" s="222"/>
      <c r="J24" s="222"/>
      <c r="K24" s="222"/>
      <c r="L24" s="222"/>
      <c r="M24" s="222"/>
      <c r="N24" s="222"/>
      <c r="O24" s="222"/>
      <c r="P24" s="222"/>
      <c r="Q24" s="222"/>
      <c r="R24" s="222"/>
      <c r="S24" s="222"/>
      <c r="T24" s="222"/>
      <c r="U24" s="222"/>
      <c r="V24" s="222"/>
      <c r="W24" s="222"/>
      <c r="X24" s="222"/>
      <c r="Y24" s="222"/>
      <c r="Z24" s="222"/>
      <c r="AA24" s="222"/>
      <c r="AB24" s="222"/>
      <c r="AC24" s="222"/>
      <c r="AD24" s="222"/>
      <c r="AE24" s="222"/>
      <c r="AF24" s="222"/>
      <c r="AG24" s="222"/>
      <c r="AH24" s="223"/>
      <c r="AI24" s="5"/>
      <c r="AJ24" s="2"/>
      <c r="AK24" s="2"/>
      <c r="AL24" s="2"/>
    </row>
    <row r="25" spans="2:38" ht="15" customHeight="1" x14ac:dyDescent="0.4">
      <c r="B25" s="2"/>
      <c r="C25" s="139"/>
      <c r="D25" s="140"/>
      <c r="E25" s="140"/>
      <c r="F25" s="140"/>
      <c r="G25" s="140"/>
      <c r="H25" s="187"/>
      <c r="I25" s="187"/>
      <c r="J25" s="187"/>
      <c r="K25" s="187"/>
      <c r="L25" s="187"/>
      <c r="M25" s="187"/>
      <c r="N25" s="187"/>
      <c r="O25" s="187"/>
      <c r="P25" s="187"/>
      <c r="Q25" s="187"/>
      <c r="R25" s="187"/>
      <c r="S25" s="187"/>
      <c r="T25" s="187"/>
      <c r="U25" s="187"/>
      <c r="V25" s="187"/>
      <c r="W25" s="187"/>
      <c r="X25" s="187"/>
      <c r="Y25" s="187"/>
      <c r="Z25" s="187"/>
      <c r="AA25" s="187"/>
      <c r="AB25" s="187"/>
      <c r="AC25" s="187"/>
      <c r="AD25" s="187"/>
      <c r="AE25" s="187"/>
      <c r="AF25" s="187"/>
      <c r="AG25" s="187"/>
      <c r="AH25" s="188"/>
      <c r="AI25" s="5"/>
      <c r="AJ25" s="2"/>
      <c r="AK25" s="2"/>
      <c r="AL25" s="2"/>
    </row>
    <row r="26" spans="2:38" ht="15" customHeight="1" x14ac:dyDescent="0.4">
      <c r="C26" s="139" t="s">
        <v>6</v>
      </c>
      <c r="D26" s="140"/>
      <c r="E26" s="140"/>
      <c r="F26" s="140"/>
      <c r="G26" s="140"/>
      <c r="H26" s="187"/>
      <c r="I26" s="187"/>
      <c r="J26" s="187"/>
      <c r="K26" s="187"/>
      <c r="L26" s="187"/>
      <c r="M26" s="187"/>
      <c r="N26" s="187"/>
      <c r="O26" s="187"/>
      <c r="P26" s="187"/>
      <c r="Q26" s="187"/>
      <c r="R26" s="187"/>
      <c r="S26" s="187"/>
      <c r="T26" s="187"/>
      <c r="U26" s="187"/>
      <c r="V26" s="187"/>
      <c r="W26" s="187"/>
      <c r="X26" s="187"/>
      <c r="Y26" s="187"/>
      <c r="Z26" s="187"/>
      <c r="AA26" s="187"/>
      <c r="AB26" s="187"/>
      <c r="AC26" s="187"/>
      <c r="AD26" s="187"/>
      <c r="AE26" s="187"/>
      <c r="AF26" s="187"/>
      <c r="AG26" s="187"/>
      <c r="AH26" s="188"/>
      <c r="AJ26" s="2"/>
      <c r="AK26" s="2"/>
      <c r="AL26" s="2"/>
    </row>
    <row r="27" spans="2:38" ht="15" customHeight="1" x14ac:dyDescent="0.4">
      <c r="C27" s="139"/>
      <c r="D27" s="140"/>
      <c r="E27" s="140"/>
      <c r="F27" s="140"/>
      <c r="G27" s="140"/>
      <c r="H27" s="187"/>
      <c r="I27" s="187"/>
      <c r="J27" s="187"/>
      <c r="K27" s="187"/>
      <c r="L27" s="187"/>
      <c r="M27" s="187"/>
      <c r="N27" s="187"/>
      <c r="O27" s="187"/>
      <c r="P27" s="187"/>
      <c r="Q27" s="187"/>
      <c r="R27" s="187"/>
      <c r="S27" s="187"/>
      <c r="T27" s="187"/>
      <c r="U27" s="187"/>
      <c r="V27" s="187"/>
      <c r="W27" s="187"/>
      <c r="X27" s="187"/>
      <c r="Y27" s="187"/>
      <c r="Z27" s="187"/>
      <c r="AA27" s="187"/>
      <c r="AB27" s="187"/>
      <c r="AC27" s="187"/>
      <c r="AD27" s="187"/>
      <c r="AE27" s="187"/>
      <c r="AF27" s="187"/>
      <c r="AG27" s="187"/>
      <c r="AH27" s="188"/>
      <c r="AI27" s="2"/>
      <c r="AJ27" s="2"/>
      <c r="AK27" s="2"/>
      <c r="AL27" s="2"/>
    </row>
    <row r="28" spans="2:38" ht="15" customHeight="1" x14ac:dyDescent="0.4">
      <c r="B28" s="2"/>
      <c r="C28" s="163" t="s">
        <v>1045</v>
      </c>
      <c r="D28" s="140"/>
      <c r="E28" s="140"/>
      <c r="F28" s="140"/>
      <c r="G28" s="140"/>
      <c r="H28" s="155"/>
      <c r="I28" s="156"/>
      <c r="J28" s="156"/>
      <c r="K28" s="156"/>
      <c r="L28" s="156"/>
      <c r="M28" s="156"/>
      <c r="N28" s="156"/>
      <c r="O28" s="156"/>
      <c r="P28" s="156"/>
      <c r="Q28" s="156"/>
      <c r="R28" s="156"/>
      <c r="S28" s="156"/>
      <c r="T28" s="156"/>
      <c r="U28" s="156"/>
      <c r="V28" s="156"/>
      <c r="W28" s="156"/>
      <c r="X28" s="156"/>
      <c r="Y28" s="156"/>
      <c r="Z28" s="156"/>
      <c r="AA28" s="156"/>
      <c r="AB28" s="156"/>
      <c r="AC28" s="156"/>
      <c r="AD28" s="156"/>
      <c r="AE28" s="156"/>
      <c r="AF28" s="156"/>
      <c r="AG28" s="156"/>
      <c r="AH28" s="224"/>
      <c r="AI28" s="5"/>
      <c r="AJ28" s="2"/>
      <c r="AK28" s="2"/>
      <c r="AL28" s="2"/>
    </row>
    <row r="29" spans="2:38" ht="15" customHeight="1" x14ac:dyDescent="0.4">
      <c r="B29" s="2"/>
      <c r="C29" s="139"/>
      <c r="D29" s="140"/>
      <c r="E29" s="140"/>
      <c r="F29" s="140"/>
      <c r="G29" s="140"/>
      <c r="H29" s="225"/>
      <c r="I29" s="226"/>
      <c r="J29" s="226"/>
      <c r="K29" s="226"/>
      <c r="L29" s="226"/>
      <c r="M29" s="226"/>
      <c r="N29" s="226"/>
      <c r="O29" s="226"/>
      <c r="P29" s="226"/>
      <c r="Q29" s="226"/>
      <c r="R29" s="226"/>
      <c r="S29" s="226"/>
      <c r="T29" s="226"/>
      <c r="U29" s="226"/>
      <c r="V29" s="226"/>
      <c r="W29" s="226"/>
      <c r="X29" s="227"/>
      <c r="Y29" s="227"/>
      <c r="Z29" s="227"/>
      <c r="AA29" s="227"/>
      <c r="AB29" s="227"/>
      <c r="AC29" s="227"/>
      <c r="AD29" s="227"/>
      <c r="AE29" s="227"/>
      <c r="AF29" s="227"/>
      <c r="AG29" s="227"/>
      <c r="AH29" s="228"/>
      <c r="AI29" s="5"/>
      <c r="AJ29" s="2"/>
      <c r="AK29" s="2"/>
      <c r="AL29" s="2"/>
    </row>
    <row r="30" spans="2:38" ht="15" customHeight="1" x14ac:dyDescent="0.4">
      <c r="C30" s="139" t="s">
        <v>10</v>
      </c>
      <c r="D30" s="140"/>
      <c r="E30" s="140"/>
      <c r="F30" s="140"/>
      <c r="G30" s="140"/>
      <c r="H30" s="236"/>
      <c r="I30" s="236"/>
      <c r="J30" s="236"/>
      <c r="K30" s="236"/>
      <c r="L30" s="236"/>
      <c r="M30" s="236"/>
      <c r="N30" s="236"/>
      <c r="O30" s="236"/>
      <c r="P30" s="236"/>
      <c r="Q30" s="236"/>
      <c r="R30" s="236"/>
      <c r="S30" s="380" t="s">
        <v>1077</v>
      </c>
      <c r="T30" s="407"/>
      <c r="U30" s="407"/>
      <c r="V30" s="407"/>
      <c r="W30" s="407"/>
      <c r="X30" s="187"/>
      <c r="Y30" s="187"/>
      <c r="Z30" s="240"/>
      <c r="AA30" s="241" t="s">
        <v>21</v>
      </c>
      <c r="AB30" s="156"/>
      <c r="AC30" s="156"/>
      <c r="AD30" s="156"/>
      <c r="AE30" s="241" t="s">
        <v>21</v>
      </c>
      <c r="AF30" s="416"/>
      <c r="AG30" s="187"/>
      <c r="AH30" s="188"/>
      <c r="AI30" s="2"/>
      <c r="AJ30" s="2"/>
      <c r="AK30" s="2"/>
      <c r="AL30" s="2"/>
    </row>
    <row r="31" spans="2:38" ht="15" customHeight="1" x14ac:dyDescent="0.4">
      <c r="C31" s="139"/>
      <c r="D31" s="140"/>
      <c r="E31" s="140"/>
      <c r="F31" s="140"/>
      <c r="G31" s="140"/>
      <c r="H31" s="236"/>
      <c r="I31" s="236"/>
      <c r="J31" s="236"/>
      <c r="K31" s="236"/>
      <c r="L31" s="236"/>
      <c r="M31" s="236"/>
      <c r="N31" s="236"/>
      <c r="O31" s="236"/>
      <c r="P31" s="236"/>
      <c r="Q31" s="236"/>
      <c r="R31" s="236"/>
      <c r="S31" s="407"/>
      <c r="T31" s="407"/>
      <c r="U31" s="407"/>
      <c r="V31" s="407"/>
      <c r="W31" s="407"/>
      <c r="X31" s="187"/>
      <c r="Y31" s="187"/>
      <c r="Z31" s="240"/>
      <c r="AA31" s="184"/>
      <c r="AB31" s="226"/>
      <c r="AC31" s="226"/>
      <c r="AD31" s="226"/>
      <c r="AE31" s="184"/>
      <c r="AF31" s="416"/>
      <c r="AG31" s="187"/>
      <c r="AH31" s="188"/>
      <c r="AI31" s="2"/>
      <c r="AJ31" s="2"/>
      <c r="AK31" s="2"/>
      <c r="AL31" s="2"/>
    </row>
    <row r="32" spans="2:38" ht="15" customHeight="1" x14ac:dyDescent="0.4">
      <c r="B32" s="2"/>
      <c r="C32" s="139" t="s">
        <v>1074</v>
      </c>
      <c r="D32" s="140"/>
      <c r="E32" s="140"/>
      <c r="F32" s="140"/>
      <c r="G32" s="140"/>
      <c r="H32" s="236"/>
      <c r="I32" s="236"/>
      <c r="J32" s="236"/>
      <c r="K32" s="236"/>
      <c r="L32" s="236"/>
      <c r="M32" s="236"/>
      <c r="N32" s="236"/>
      <c r="O32" s="236"/>
      <c r="P32" s="236"/>
      <c r="Q32" s="236"/>
      <c r="R32" s="236"/>
      <c r="S32" s="164" t="s">
        <v>41</v>
      </c>
      <c r="T32" s="140"/>
      <c r="U32" s="140"/>
      <c r="V32" s="140"/>
      <c r="W32" s="140"/>
      <c r="X32" s="242" t="str">
        <f>IF(AF30&lt;&gt;"",IF(AB30&lt;&gt;"",IF(X30&lt;&gt;"",DATEDIF(DATE($AF$30,INDEX(List!$B$2:$C$13,MATCH($AB$30,List!$B$2:$B$13,0),2),$X$30),DATE(2018,4,1),"Y"),""),""),"")</f>
        <v/>
      </c>
      <c r="Y32" s="242"/>
      <c r="Z32" s="242"/>
      <c r="AA32" s="242"/>
      <c r="AB32" s="242"/>
      <c r="AC32" s="242"/>
      <c r="AD32" s="242"/>
      <c r="AE32" s="242"/>
      <c r="AF32" s="242"/>
      <c r="AG32" s="242"/>
      <c r="AH32" s="243"/>
      <c r="AJ32" s="2"/>
      <c r="AK32" s="2"/>
    </row>
    <row r="33" spans="2:38" ht="15" customHeight="1" x14ac:dyDescent="0.4">
      <c r="B33" s="2"/>
      <c r="C33" s="139"/>
      <c r="D33" s="140"/>
      <c r="E33" s="140"/>
      <c r="F33" s="140"/>
      <c r="G33" s="140"/>
      <c r="H33" s="236"/>
      <c r="I33" s="236"/>
      <c r="J33" s="236"/>
      <c r="K33" s="236"/>
      <c r="L33" s="236"/>
      <c r="M33" s="236"/>
      <c r="N33" s="236"/>
      <c r="O33" s="236"/>
      <c r="P33" s="236"/>
      <c r="Q33" s="236"/>
      <c r="R33" s="236"/>
      <c r="S33" s="140"/>
      <c r="T33" s="140"/>
      <c r="U33" s="140"/>
      <c r="V33" s="140"/>
      <c r="W33" s="140"/>
      <c r="X33" s="244"/>
      <c r="Y33" s="244"/>
      <c r="Z33" s="244"/>
      <c r="AA33" s="244"/>
      <c r="AB33" s="244"/>
      <c r="AC33" s="244"/>
      <c r="AD33" s="244"/>
      <c r="AE33" s="244"/>
      <c r="AF33" s="244"/>
      <c r="AG33" s="244"/>
      <c r="AH33" s="245"/>
      <c r="AJ33" s="2"/>
      <c r="AK33" s="2"/>
    </row>
    <row r="34" spans="2:38" ht="15" customHeight="1" x14ac:dyDescent="0.4">
      <c r="B34" s="2"/>
      <c r="C34" s="139" t="s">
        <v>1075</v>
      </c>
      <c r="D34" s="140"/>
      <c r="E34" s="140"/>
      <c r="F34" s="140"/>
      <c r="G34" s="140"/>
      <c r="H34" s="187"/>
      <c r="I34" s="187"/>
      <c r="J34" s="187"/>
      <c r="K34" s="187"/>
      <c r="L34" s="187"/>
      <c r="M34" s="187"/>
      <c r="N34" s="187"/>
      <c r="O34" s="187"/>
      <c r="P34" s="187"/>
      <c r="Q34" s="187"/>
      <c r="R34" s="187"/>
      <c r="S34" s="164" t="s">
        <v>42</v>
      </c>
      <c r="T34" s="164"/>
      <c r="U34" s="164"/>
      <c r="V34" s="164"/>
      <c r="W34" s="164"/>
      <c r="X34" s="229"/>
      <c r="Y34" s="230"/>
      <c r="Z34" s="230"/>
      <c r="AA34" s="230"/>
      <c r="AB34" s="230"/>
      <c r="AC34" s="230"/>
      <c r="AD34" s="230"/>
      <c r="AE34" s="230"/>
      <c r="AF34" s="230"/>
      <c r="AG34" s="230"/>
      <c r="AH34" s="231"/>
      <c r="AJ34" s="2"/>
      <c r="AK34" s="2"/>
      <c r="AL34" s="2"/>
    </row>
    <row r="35" spans="2:38" ht="15" customHeight="1" x14ac:dyDescent="0.4">
      <c r="B35" s="2"/>
      <c r="C35" s="139"/>
      <c r="D35" s="140"/>
      <c r="E35" s="140"/>
      <c r="F35" s="140"/>
      <c r="G35" s="140"/>
      <c r="H35" s="187"/>
      <c r="I35" s="187"/>
      <c r="J35" s="187"/>
      <c r="K35" s="187"/>
      <c r="L35" s="187"/>
      <c r="M35" s="187"/>
      <c r="N35" s="187"/>
      <c r="O35" s="187"/>
      <c r="P35" s="187"/>
      <c r="Q35" s="187"/>
      <c r="R35" s="187"/>
      <c r="S35" s="164"/>
      <c r="T35" s="164"/>
      <c r="U35" s="164"/>
      <c r="V35" s="164"/>
      <c r="W35" s="164"/>
      <c r="X35" s="232"/>
      <c r="Y35" s="233"/>
      <c r="Z35" s="233"/>
      <c r="AA35" s="233"/>
      <c r="AB35" s="233"/>
      <c r="AC35" s="233"/>
      <c r="AD35" s="233"/>
      <c r="AE35" s="233"/>
      <c r="AF35" s="233"/>
      <c r="AG35" s="233"/>
      <c r="AH35" s="234"/>
      <c r="AJ35" s="2"/>
      <c r="AK35" s="2"/>
      <c r="AL35" s="2"/>
    </row>
    <row r="36" spans="2:38" ht="15" customHeight="1" x14ac:dyDescent="0.4">
      <c r="B36" s="2"/>
      <c r="C36" s="163" t="s">
        <v>538</v>
      </c>
      <c r="D36" s="140"/>
      <c r="E36" s="140"/>
      <c r="F36" s="140"/>
      <c r="G36" s="140"/>
      <c r="H36" s="236"/>
      <c r="I36" s="236"/>
      <c r="J36" s="236"/>
      <c r="K36" s="236"/>
      <c r="L36" s="236"/>
      <c r="M36" s="236"/>
      <c r="N36" s="236"/>
      <c r="O36" s="236"/>
      <c r="P36" s="236"/>
      <c r="Q36" s="236"/>
      <c r="R36" s="236"/>
      <c r="S36" s="164" t="s">
        <v>16</v>
      </c>
      <c r="T36" s="164"/>
      <c r="U36" s="164"/>
      <c r="V36" s="164"/>
      <c r="W36" s="164"/>
      <c r="X36" s="217"/>
      <c r="Y36" s="217"/>
      <c r="Z36" s="217"/>
      <c r="AA36" s="217"/>
      <c r="AB36" s="217"/>
      <c r="AC36" s="217"/>
      <c r="AD36" s="217"/>
      <c r="AE36" s="217"/>
      <c r="AF36" s="217"/>
      <c r="AG36" s="217"/>
      <c r="AH36" s="235"/>
      <c r="AJ36" s="2"/>
      <c r="AK36" s="2"/>
      <c r="AL36" s="2"/>
    </row>
    <row r="37" spans="2:38" ht="15" customHeight="1" x14ac:dyDescent="0.4">
      <c r="B37" s="2"/>
      <c r="C37" s="139"/>
      <c r="D37" s="140"/>
      <c r="E37" s="140"/>
      <c r="F37" s="140"/>
      <c r="G37" s="140"/>
      <c r="H37" s="236"/>
      <c r="I37" s="236"/>
      <c r="J37" s="236"/>
      <c r="K37" s="236"/>
      <c r="L37" s="236"/>
      <c r="M37" s="236"/>
      <c r="N37" s="236"/>
      <c r="O37" s="236"/>
      <c r="P37" s="236"/>
      <c r="Q37" s="236"/>
      <c r="R37" s="236"/>
      <c r="S37" s="164"/>
      <c r="T37" s="164"/>
      <c r="U37" s="164"/>
      <c r="V37" s="164"/>
      <c r="W37" s="164"/>
      <c r="X37" s="217"/>
      <c r="Y37" s="217"/>
      <c r="Z37" s="217"/>
      <c r="AA37" s="217"/>
      <c r="AB37" s="217"/>
      <c r="AC37" s="217"/>
      <c r="AD37" s="217"/>
      <c r="AE37" s="217"/>
      <c r="AF37" s="217"/>
      <c r="AG37" s="217"/>
      <c r="AH37" s="235"/>
      <c r="AJ37" s="2"/>
      <c r="AK37" s="2"/>
      <c r="AL37" s="2"/>
    </row>
    <row r="38" spans="2:38" ht="15" customHeight="1" x14ac:dyDescent="0.4">
      <c r="B38" s="2"/>
      <c r="C38" s="163" t="s">
        <v>1076</v>
      </c>
      <c r="D38" s="164"/>
      <c r="E38" s="164"/>
      <c r="F38" s="164"/>
      <c r="G38" s="164"/>
      <c r="H38" s="217"/>
      <c r="I38" s="217"/>
      <c r="J38" s="217"/>
      <c r="K38" s="217"/>
      <c r="L38" s="217"/>
      <c r="M38" s="217"/>
      <c r="N38" s="217"/>
      <c r="O38" s="217"/>
      <c r="P38" s="217"/>
      <c r="Q38" s="217"/>
      <c r="R38" s="217"/>
      <c r="S38" s="164" t="s">
        <v>17</v>
      </c>
      <c r="T38" s="164"/>
      <c r="U38" s="164"/>
      <c r="V38" s="164"/>
      <c r="W38" s="164"/>
      <c r="X38" s="217"/>
      <c r="Y38" s="217"/>
      <c r="Z38" s="217"/>
      <c r="AA38" s="217"/>
      <c r="AB38" s="217"/>
      <c r="AC38" s="217"/>
      <c r="AD38" s="217"/>
      <c r="AE38" s="217"/>
      <c r="AF38" s="217"/>
      <c r="AG38" s="217"/>
      <c r="AH38" s="235"/>
      <c r="AJ38" s="2"/>
      <c r="AK38" s="2"/>
      <c r="AL38" s="2"/>
    </row>
    <row r="39" spans="2:38" ht="15" customHeight="1" x14ac:dyDescent="0.4">
      <c r="B39" s="2"/>
      <c r="C39" s="163"/>
      <c r="D39" s="164"/>
      <c r="E39" s="164"/>
      <c r="F39" s="164"/>
      <c r="G39" s="164"/>
      <c r="H39" s="217"/>
      <c r="I39" s="217"/>
      <c r="J39" s="217"/>
      <c r="K39" s="217"/>
      <c r="L39" s="217"/>
      <c r="M39" s="217"/>
      <c r="N39" s="217"/>
      <c r="O39" s="217"/>
      <c r="P39" s="217"/>
      <c r="Q39" s="217"/>
      <c r="R39" s="217"/>
      <c r="S39" s="164"/>
      <c r="T39" s="164"/>
      <c r="U39" s="164"/>
      <c r="V39" s="164"/>
      <c r="W39" s="164"/>
      <c r="X39" s="217"/>
      <c r="Y39" s="217"/>
      <c r="Z39" s="217"/>
      <c r="AA39" s="217"/>
      <c r="AB39" s="217"/>
      <c r="AC39" s="217"/>
      <c r="AD39" s="217"/>
      <c r="AE39" s="217"/>
      <c r="AF39" s="217"/>
      <c r="AG39" s="217"/>
      <c r="AH39" s="235"/>
      <c r="AJ39" s="2"/>
      <c r="AK39" s="2"/>
      <c r="AL39" s="2"/>
    </row>
    <row r="40" spans="2:38" ht="15" customHeight="1" x14ac:dyDescent="0.4">
      <c r="B40" s="2"/>
      <c r="C40" s="163" t="s">
        <v>15</v>
      </c>
      <c r="D40" s="164"/>
      <c r="E40" s="164"/>
      <c r="F40" s="164"/>
      <c r="G40" s="164"/>
      <c r="H40" s="238"/>
      <c r="I40" s="238"/>
      <c r="J40" s="238"/>
      <c r="K40" s="238"/>
      <c r="L40" s="238"/>
      <c r="M40" s="238"/>
      <c r="N40" s="238"/>
      <c r="O40" s="238"/>
      <c r="P40" s="238"/>
      <c r="Q40" s="238"/>
      <c r="R40" s="238"/>
      <c r="S40" s="238"/>
      <c r="T40" s="238"/>
      <c r="U40" s="238"/>
      <c r="V40" s="238"/>
      <c r="W40" s="238"/>
      <c r="X40" s="164" t="s">
        <v>12</v>
      </c>
      <c r="Y40" s="164"/>
      <c r="Z40" s="164"/>
      <c r="AA40" s="164"/>
      <c r="AB40" s="187"/>
      <c r="AC40" s="187"/>
      <c r="AD40" s="187"/>
      <c r="AE40" s="187"/>
      <c r="AF40" s="187"/>
      <c r="AG40" s="187"/>
      <c r="AH40" s="188"/>
      <c r="AI40" s="2"/>
      <c r="AJ40" s="2"/>
      <c r="AK40" s="2"/>
      <c r="AL40" s="2"/>
    </row>
    <row r="41" spans="2:38" ht="15" customHeight="1" thickBot="1" x14ac:dyDescent="0.45">
      <c r="B41" s="2"/>
      <c r="C41" s="165"/>
      <c r="D41" s="166"/>
      <c r="E41" s="166"/>
      <c r="F41" s="166"/>
      <c r="G41" s="166"/>
      <c r="H41" s="239"/>
      <c r="I41" s="239"/>
      <c r="J41" s="239"/>
      <c r="K41" s="239"/>
      <c r="L41" s="239"/>
      <c r="M41" s="239"/>
      <c r="N41" s="239"/>
      <c r="O41" s="239"/>
      <c r="P41" s="239"/>
      <c r="Q41" s="239"/>
      <c r="R41" s="239"/>
      <c r="S41" s="239"/>
      <c r="T41" s="239"/>
      <c r="U41" s="239"/>
      <c r="V41" s="239"/>
      <c r="W41" s="239"/>
      <c r="X41" s="166"/>
      <c r="Y41" s="166"/>
      <c r="Z41" s="166"/>
      <c r="AA41" s="166"/>
      <c r="AB41" s="190"/>
      <c r="AC41" s="190"/>
      <c r="AD41" s="190"/>
      <c r="AE41" s="190"/>
      <c r="AF41" s="190"/>
      <c r="AG41" s="190"/>
      <c r="AH41" s="237"/>
      <c r="AI41" s="2"/>
      <c r="AJ41" s="2"/>
      <c r="AK41" s="2"/>
      <c r="AL41" s="2"/>
    </row>
    <row r="42" spans="2:38" ht="15" customHeight="1" x14ac:dyDescent="0.4">
      <c r="B42" s="2"/>
      <c r="AJ42" s="2"/>
      <c r="AK42" s="2"/>
      <c r="AL42" s="2"/>
    </row>
    <row r="43" spans="2:38" ht="15" customHeight="1" thickBot="1" x14ac:dyDescent="0.45">
      <c r="B43" s="2" t="s">
        <v>594</v>
      </c>
      <c r="C43" s="2"/>
      <c r="AJ43" s="2"/>
      <c r="AK43" s="2"/>
      <c r="AL43" s="2"/>
    </row>
    <row r="44" spans="2:38" ht="15" customHeight="1" x14ac:dyDescent="0.2">
      <c r="B44" s="2"/>
      <c r="C44" s="351" t="s">
        <v>18</v>
      </c>
      <c r="D44" s="352"/>
      <c r="E44" s="352"/>
      <c r="F44" s="352"/>
      <c r="G44" s="222"/>
      <c r="H44" s="222"/>
      <c r="I44" s="222"/>
      <c r="J44" s="222"/>
      <c r="K44" s="222"/>
      <c r="L44" s="222"/>
      <c r="M44" s="222"/>
      <c r="N44" s="222"/>
      <c r="O44" s="222"/>
      <c r="P44" s="222"/>
      <c r="Q44" s="222"/>
      <c r="R44" s="222"/>
      <c r="S44" s="222"/>
      <c r="T44" s="222"/>
      <c r="U44" s="222"/>
      <c r="V44" s="222"/>
      <c r="W44" s="222"/>
      <c r="X44" s="352" t="s">
        <v>19</v>
      </c>
      <c r="Y44" s="352"/>
      <c r="Z44" s="352"/>
      <c r="AA44" s="352"/>
      <c r="AB44" s="352"/>
      <c r="AC44" s="222"/>
      <c r="AD44" s="222"/>
      <c r="AE44" s="222"/>
      <c r="AF44" s="222"/>
      <c r="AG44" s="222"/>
      <c r="AH44" s="223"/>
      <c r="AI44" s="39"/>
    </row>
    <row r="45" spans="2:38" ht="15" customHeight="1" x14ac:dyDescent="0.2">
      <c r="B45" s="2"/>
      <c r="C45" s="163"/>
      <c r="D45" s="164"/>
      <c r="E45" s="164"/>
      <c r="F45" s="164"/>
      <c r="G45" s="187"/>
      <c r="H45" s="187"/>
      <c r="I45" s="187"/>
      <c r="J45" s="187"/>
      <c r="K45" s="187"/>
      <c r="L45" s="187"/>
      <c r="M45" s="187"/>
      <c r="N45" s="187"/>
      <c r="O45" s="187"/>
      <c r="P45" s="187"/>
      <c r="Q45" s="187"/>
      <c r="R45" s="187"/>
      <c r="S45" s="187"/>
      <c r="T45" s="187"/>
      <c r="U45" s="187"/>
      <c r="V45" s="187"/>
      <c r="W45" s="187"/>
      <c r="X45" s="164"/>
      <c r="Y45" s="164"/>
      <c r="Z45" s="164"/>
      <c r="AA45" s="164"/>
      <c r="AB45" s="164"/>
      <c r="AC45" s="187"/>
      <c r="AD45" s="187"/>
      <c r="AE45" s="187"/>
      <c r="AF45" s="187"/>
      <c r="AG45" s="187"/>
      <c r="AH45" s="188"/>
      <c r="AI45" s="39"/>
    </row>
    <row r="46" spans="2:38" ht="15" customHeight="1" x14ac:dyDescent="0.2">
      <c r="B46" s="2"/>
      <c r="C46" s="161" t="s">
        <v>539</v>
      </c>
      <c r="D46" s="150"/>
      <c r="E46" s="150"/>
      <c r="F46" s="151"/>
      <c r="G46" s="155"/>
      <c r="H46" s="156"/>
      <c r="I46" s="156"/>
      <c r="J46" s="156"/>
      <c r="K46" s="156"/>
      <c r="L46" s="156"/>
      <c r="M46" s="157"/>
      <c r="N46" s="149" t="s">
        <v>14</v>
      </c>
      <c r="O46" s="150"/>
      <c r="P46" s="151"/>
      <c r="Q46" s="143"/>
      <c r="R46" s="144"/>
      <c r="S46" s="144"/>
      <c r="T46" s="144"/>
      <c r="U46" s="144"/>
      <c r="V46" s="144"/>
      <c r="W46" s="654"/>
      <c r="X46" s="149" t="s">
        <v>15</v>
      </c>
      <c r="Y46" s="150"/>
      <c r="Z46" s="151"/>
      <c r="AA46" s="143"/>
      <c r="AB46" s="144"/>
      <c r="AC46" s="144"/>
      <c r="AD46" s="144"/>
      <c r="AE46" s="144"/>
      <c r="AF46" s="144"/>
      <c r="AG46" s="144"/>
      <c r="AH46" s="145"/>
      <c r="AI46" s="39"/>
    </row>
    <row r="47" spans="2:38" ht="15" customHeight="1" thickBot="1" x14ac:dyDescent="0.25">
      <c r="B47" s="2"/>
      <c r="C47" s="162"/>
      <c r="D47" s="153"/>
      <c r="E47" s="153"/>
      <c r="F47" s="154"/>
      <c r="G47" s="158"/>
      <c r="H47" s="159"/>
      <c r="I47" s="159"/>
      <c r="J47" s="159"/>
      <c r="K47" s="159"/>
      <c r="L47" s="159"/>
      <c r="M47" s="160"/>
      <c r="N47" s="152"/>
      <c r="O47" s="153"/>
      <c r="P47" s="154"/>
      <c r="Q47" s="146"/>
      <c r="R47" s="147"/>
      <c r="S47" s="147"/>
      <c r="T47" s="147"/>
      <c r="U47" s="147"/>
      <c r="V47" s="147"/>
      <c r="W47" s="655"/>
      <c r="X47" s="152"/>
      <c r="Y47" s="153"/>
      <c r="Z47" s="154"/>
      <c r="AA47" s="146"/>
      <c r="AB47" s="147"/>
      <c r="AC47" s="147"/>
      <c r="AD47" s="147"/>
      <c r="AE47" s="147"/>
      <c r="AF47" s="147"/>
      <c r="AG47" s="147"/>
      <c r="AH47" s="148"/>
      <c r="AI47" s="39"/>
    </row>
    <row r="48" spans="2:38" ht="15" customHeight="1" x14ac:dyDescent="0.4">
      <c r="T48" s="98" t="str">
        <f>$H$26&amp;IF($H$28&lt;&gt;""," "&amp;$H$28,"")&amp;" "&amp;$H$24</f>
        <v xml:space="preserve"> </v>
      </c>
      <c r="U48" s="98"/>
      <c r="V48" s="98"/>
      <c r="W48" s="98"/>
      <c r="X48" s="98"/>
      <c r="Y48" s="98"/>
      <c r="Z48" s="98"/>
      <c r="AA48" s="98"/>
      <c r="AB48" s="98"/>
      <c r="AC48" s="98"/>
      <c r="AD48" s="98"/>
      <c r="AE48" s="98"/>
      <c r="AF48" s="98"/>
      <c r="AG48" s="98"/>
      <c r="AH48" s="98"/>
      <c r="AI48" s="98"/>
    </row>
    <row r="49" spans="2:35" ht="15" customHeight="1" x14ac:dyDescent="0.4">
      <c r="N49" s="43" t="s">
        <v>20</v>
      </c>
      <c r="O49" s="43"/>
      <c r="P49" s="43"/>
      <c r="Q49" s="43"/>
      <c r="R49" s="43"/>
      <c r="S49" s="43"/>
      <c r="T49" s="99"/>
      <c r="U49" s="99"/>
      <c r="V49" s="99"/>
      <c r="W49" s="99"/>
      <c r="X49" s="99"/>
      <c r="Y49" s="99"/>
      <c r="Z49" s="99"/>
      <c r="AA49" s="99"/>
      <c r="AB49" s="99"/>
      <c r="AC49" s="99"/>
      <c r="AD49" s="99"/>
      <c r="AE49" s="99"/>
      <c r="AF49" s="99"/>
      <c r="AG49" s="99"/>
      <c r="AH49" s="99"/>
      <c r="AI49" s="99"/>
    </row>
    <row r="50" spans="2:35" ht="15" customHeight="1" x14ac:dyDescent="0.2">
      <c r="C50" s="97"/>
      <c r="D50" s="97"/>
      <c r="E50" s="97"/>
      <c r="F50" s="97"/>
      <c r="G50" s="97"/>
      <c r="H50" s="97"/>
      <c r="I50" s="97"/>
      <c r="J50" s="97"/>
      <c r="K50" s="97"/>
      <c r="T50" s="39"/>
      <c r="U50" s="39"/>
      <c r="V50" s="39"/>
      <c r="W50" s="39"/>
      <c r="X50" s="39"/>
      <c r="Y50" s="39"/>
      <c r="Z50" s="39"/>
      <c r="AA50" s="39"/>
      <c r="AB50" s="39"/>
      <c r="AC50" s="39"/>
      <c r="AD50" s="39"/>
      <c r="AE50" s="39"/>
      <c r="AF50" s="39"/>
      <c r="AG50" s="39"/>
      <c r="AH50" s="39"/>
      <c r="AI50" s="39"/>
    </row>
    <row r="51" spans="2:35" ht="15" customHeight="1" x14ac:dyDescent="0.2">
      <c r="C51" s="97"/>
      <c r="D51" s="97"/>
      <c r="E51" s="97"/>
      <c r="F51" s="97"/>
      <c r="G51" s="97"/>
      <c r="H51" s="97"/>
      <c r="I51" s="97"/>
      <c r="J51" s="97"/>
      <c r="K51" s="97"/>
      <c r="N51" s="43" t="s">
        <v>617</v>
      </c>
      <c r="O51" s="43"/>
      <c r="P51" s="43"/>
      <c r="Q51" s="43"/>
      <c r="R51" s="43"/>
      <c r="S51" s="43"/>
      <c r="T51" s="42"/>
      <c r="U51" s="42"/>
      <c r="V51" s="42"/>
      <c r="W51" s="42"/>
      <c r="X51" s="42"/>
      <c r="Y51" s="42"/>
      <c r="Z51" s="42"/>
      <c r="AA51" s="42"/>
      <c r="AB51" s="42"/>
      <c r="AC51" s="42"/>
      <c r="AD51" s="42"/>
      <c r="AE51" s="42"/>
      <c r="AF51" s="42"/>
      <c r="AG51" s="42"/>
      <c r="AH51" s="42"/>
      <c r="AI51" s="42"/>
    </row>
    <row r="52" spans="2:35" ht="15" customHeight="1" x14ac:dyDescent="0.4">
      <c r="B52" s="2"/>
      <c r="C52" s="2"/>
      <c r="D52" s="2"/>
      <c r="E52" s="2"/>
      <c r="F52" s="74"/>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row>
    <row r="53" spans="2:35" ht="15" customHeight="1" x14ac:dyDescent="0.4">
      <c r="B53" s="347" t="s">
        <v>43</v>
      </c>
      <c r="C53" s="347"/>
      <c r="D53" s="347"/>
      <c r="E53" s="347"/>
      <c r="F53" s="347"/>
      <c r="G53" s="347"/>
      <c r="H53" s="347"/>
      <c r="I53" s="347"/>
      <c r="J53" s="347"/>
      <c r="K53" s="347"/>
      <c r="L53" s="347"/>
      <c r="M53" s="347"/>
      <c r="N53" s="347"/>
      <c r="O53" s="347"/>
      <c r="P53" s="347"/>
      <c r="Q53" s="347"/>
      <c r="R53" s="347"/>
      <c r="S53" s="347"/>
      <c r="T53" s="347"/>
      <c r="U53" s="347"/>
      <c r="V53" s="347"/>
      <c r="W53" s="347"/>
      <c r="X53" s="347"/>
      <c r="Y53" s="347"/>
      <c r="Z53" s="347"/>
      <c r="AA53" s="347"/>
      <c r="AB53" s="347"/>
      <c r="AC53" s="347"/>
      <c r="AD53" s="347"/>
      <c r="AE53" s="347"/>
      <c r="AF53" s="347"/>
      <c r="AG53" s="347"/>
      <c r="AH53" s="347"/>
      <c r="AI53" s="347"/>
    </row>
    <row r="54" spans="2:35" ht="15" customHeight="1" x14ac:dyDescent="0.4">
      <c r="B54" s="7"/>
      <c r="C54" s="7"/>
      <c r="D54" s="7"/>
      <c r="E54" s="7"/>
      <c r="F54" s="78"/>
      <c r="G54" s="7"/>
      <c r="H54" s="7"/>
      <c r="I54" s="7"/>
      <c r="J54" s="7"/>
      <c r="K54" s="7"/>
      <c r="L54" s="7"/>
      <c r="M54" s="7"/>
      <c r="N54" s="7"/>
      <c r="O54" s="7"/>
      <c r="P54" s="7"/>
      <c r="Q54" s="7"/>
      <c r="R54" s="7"/>
      <c r="S54" s="7"/>
      <c r="T54" s="7"/>
      <c r="U54" s="7"/>
      <c r="V54" s="7"/>
      <c r="W54" s="7"/>
      <c r="X54" s="7"/>
      <c r="Y54" s="7"/>
      <c r="Z54" s="7"/>
      <c r="AA54" s="7"/>
      <c r="AB54" s="7"/>
      <c r="AC54" s="7"/>
      <c r="AD54" s="7"/>
      <c r="AE54" s="7"/>
      <c r="AF54" s="7"/>
      <c r="AG54" s="7"/>
      <c r="AH54" s="7"/>
      <c r="AI54" s="7"/>
    </row>
    <row r="55" spans="2:35" ht="15" customHeight="1" x14ac:dyDescent="0.4">
      <c r="B55" s="2" t="s">
        <v>44</v>
      </c>
      <c r="C55" s="464" t="s">
        <v>1099</v>
      </c>
      <c r="D55" s="464"/>
      <c r="E55" s="464"/>
      <c r="F55" s="464"/>
      <c r="G55" s="464"/>
      <c r="H55" s="464"/>
      <c r="I55" s="464"/>
      <c r="J55" s="464"/>
      <c r="K55" s="464"/>
      <c r="L55" s="464"/>
      <c r="M55" s="464"/>
      <c r="N55" s="464"/>
      <c r="O55" s="464"/>
      <c r="P55" s="464"/>
      <c r="Q55" s="464"/>
      <c r="R55" s="464"/>
      <c r="S55" s="464"/>
      <c r="T55" s="464"/>
      <c r="U55" s="464"/>
      <c r="V55" s="464"/>
      <c r="W55" s="464"/>
      <c r="X55" s="464"/>
      <c r="Y55" s="464"/>
      <c r="Z55" s="464"/>
      <c r="AA55" s="464"/>
      <c r="AB55" s="464"/>
      <c r="AC55" s="464"/>
      <c r="AD55" s="464"/>
      <c r="AE55" s="464"/>
      <c r="AF55" s="464"/>
      <c r="AG55" s="464"/>
      <c r="AH55" s="464"/>
      <c r="AI55" s="8"/>
    </row>
    <row r="56" spans="2:35" ht="15" customHeight="1" x14ac:dyDescent="0.4">
      <c r="B56" s="9"/>
      <c r="C56" s="464"/>
      <c r="D56" s="464"/>
      <c r="E56" s="464"/>
      <c r="F56" s="464"/>
      <c r="G56" s="464"/>
      <c r="H56" s="464"/>
      <c r="I56" s="464"/>
      <c r="J56" s="464"/>
      <c r="K56" s="464"/>
      <c r="L56" s="464"/>
      <c r="M56" s="464"/>
      <c r="N56" s="464"/>
      <c r="O56" s="464"/>
      <c r="P56" s="464"/>
      <c r="Q56" s="464"/>
      <c r="R56" s="464"/>
      <c r="S56" s="464"/>
      <c r="T56" s="464"/>
      <c r="U56" s="464"/>
      <c r="V56" s="464"/>
      <c r="W56" s="464"/>
      <c r="X56" s="464"/>
      <c r="Y56" s="464"/>
      <c r="Z56" s="464"/>
      <c r="AA56" s="464"/>
      <c r="AB56" s="464"/>
      <c r="AC56" s="464"/>
      <c r="AD56" s="464"/>
      <c r="AE56" s="464"/>
      <c r="AF56" s="464"/>
      <c r="AG56" s="464"/>
      <c r="AH56" s="464"/>
      <c r="AI56" s="9"/>
    </row>
    <row r="57" spans="2:35" ht="15" customHeight="1" thickBot="1" x14ac:dyDescent="0.45">
      <c r="B57" s="10"/>
      <c r="C57" s="464"/>
      <c r="D57" s="464"/>
      <c r="E57" s="464"/>
      <c r="F57" s="464"/>
      <c r="G57" s="464"/>
      <c r="H57" s="464"/>
      <c r="I57" s="464"/>
      <c r="J57" s="464"/>
      <c r="K57" s="464"/>
      <c r="L57" s="464"/>
      <c r="M57" s="464"/>
      <c r="N57" s="464"/>
      <c r="O57" s="464"/>
      <c r="P57" s="464"/>
      <c r="Q57" s="464"/>
      <c r="R57" s="464"/>
      <c r="S57" s="464"/>
      <c r="T57" s="464"/>
      <c r="U57" s="464"/>
      <c r="V57" s="464"/>
      <c r="W57" s="464"/>
      <c r="X57" s="464"/>
      <c r="Y57" s="464"/>
      <c r="Z57" s="464"/>
      <c r="AA57" s="464"/>
      <c r="AB57" s="464"/>
      <c r="AC57" s="464"/>
      <c r="AD57" s="464"/>
      <c r="AE57" s="464"/>
      <c r="AF57" s="464"/>
      <c r="AG57" s="464"/>
      <c r="AH57" s="464"/>
      <c r="AI57" s="10"/>
    </row>
    <row r="58" spans="2:35" ht="15" customHeight="1" x14ac:dyDescent="0.4">
      <c r="B58" s="9"/>
      <c r="C58" s="465" t="s">
        <v>45</v>
      </c>
      <c r="D58" s="466"/>
      <c r="E58" s="471" t="s">
        <v>1071</v>
      </c>
      <c r="F58" s="472"/>
      <c r="G58" s="473"/>
      <c r="H58" s="481" t="s">
        <v>46</v>
      </c>
      <c r="I58" s="430"/>
      <c r="J58" s="430"/>
      <c r="K58" s="430"/>
      <c r="L58" s="430"/>
      <c r="M58" s="430"/>
      <c r="N58" s="482"/>
      <c r="O58" s="481" t="s">
        <v>47</v>
      </c>
      <c r="P58" s="430"/>
      <c r="Q58" s="430"/>
      <c r="R58" s="430"/>
      <c r="S58" s="430"/>
      <c r="T58" s="430"/>
      <c r="U58" s="430"/>
      <c r="V58" s="430"/>
      <c r="W58" s="430"/>
      <c r="X58" s="430"/>
      <c r="Y58" s="430"/>
      <c r="Z58" s="430"/>
      <c r="AA58" s="430"/>
      <c r="AB58" s="430"/>
      <c r="AC58" s="482"/>
      <c r="AD58" s="430" t="s">
        <v>496</v>
      </c>
      <c r="AE58" s="430"/>
      <c r="AF58" s="430"/>
      <c r="AG58" s="430"/>
      <c r="AH58" s="431"/>
      <c r="AI58" s="4"/>
    </row>
    <row r="59" spans="2:35" ht="15" customHeight="1" thickBot="1" x14ac:dyDescent="0.45">
      <c r="B59" s="9"/>
      <c r="C59" s="467"/>
      <c r="D59" s="468"/>
      <c r="E59" s="474"/>
      <c r="F59" s="475"/>
      <c r="G59" s="476"/>
      <c r="H59" s="483"/>
      <c r="I59" s="432"/>
      <c r="J59" s="432"/>
      <c r="K59" s="432"/>
      <c r="L59" s="432"/>
      <c r="M59" s="432"/>
      <c r="N59" s="484"/>
      <c r="O59" s="483"/>
      <c r="P59" s="432"/>
      <c r="Q59" s="432"/>
      <c r="R59" s="432"/>
      <c r="S59" s="432"/>
      <c r="T59" s="432"/>
      <c r="U59" s="432"/>
      <c r="V59" s="432"/>
      <c r="W59" s="432"/>
      <c r="X59" s="432"/>
      <c r="Y59" s="432"/>
      <c r="Z59" s="432"/>
      <c r="AA59" s="432"/>
      <c r="AB59" s="432"/>
      <c r="AC59" s="484"/>
      <c r="AD59" s="432"/>
      <c r="AE59" s="432"/>
      <c r="AF59" s="432"/>
      <c r="AG59" s="432"/>
      <c r="AH59" s="433"/>
      <c r="AI59" s="4"/>
    </row>
    <row r="60" spans="2:35" ht="15" customHeight="1" x14ac:dyDescent="0.4">
      <c r="B60" s="9"/>
      <c r="C60" s="469">
        <v>1</v>
      </c>
      <c r="D60" s="470"/>
      <c r="E60" s="496"/>
      <c r="F60" s="497"/>
      <c r="G60" s="498"/>
      <c r="H60" s="503" t="str">
        <f>IF(E60="","",INDEX('Course List'!$A$2:$D$332,MATCH(E60,'Course List'!$A$2:$A$332,0),2))&amp;IF(E60="","",",")&amp;IF(E60="","",CHAR(10))&amp;IF(E60="","",INDEX('Course List'!$A$2:$D$332,MATCH(E60,'Course List'!$A$2:$A$332,0),3))</f>
        <v/>
      </c>
      <c r="I60" s="503"/>
      <c r="J60" s="503"/>
      <c r="K60" s="503"/>
      <c r="L60" s="503"/>
      <c r="M60" s="503"/>
      <c r="N60" s="503"/>
      <c r="O60" s="485" t="str">
        <f>IF(E60="","",INDEX('Course List'!$A$2:$D$332,MATCH(E60,'Course List'!$A$2:$A$332,0),4))</f>
        <v/>
      </c>
      <c r="P60" s="485"/>
      <c r="Q60" s="485"/>
      <c r="R60" s="485"/>
      <c r="S60" s="485"/>
      <c r="T60" s="485"/>
      <c r="U60" s="485"/>
      <c r="V60" s="485"/>
      <c r="W60" s="485"/>
      <c r="X60" s="485"/>
      <c r="Y60" s="485"/>
      <c r="Z60" s="485"/>
      <c r="AA60" s="485"/>
      <c r="AB60" s="485"/>
      <c r="AC60" s="485"/>
      <c r="AD60" s="487"/>
      <c r="AE60" s="487"/>
      <c r="AF60" s="487"/>
      <c r="AG60" s="487"/>
      <c r="AH60" s="488"/>
      <c r="AI60" s="4"/>
    </row>
    <row r="61" spans="2:35" ht="15" customHeight="1" x14ac:dyDescent="0.4">
      <c r="B61" s="9"/>
      <c r="C61" s="417"/>
      <c r="D61" s="418"/>
      <c r="E61" s="335"/>
      <c r="F61" s="336"/>
      <c r="G61" s="337"/>
      <c r="H61" s="493"/>
      <c r="I61" s="493"/>
      <c r="J61" s="493"/>
      <c r="K61" s="493"/>
      <c r="L61" s="493"/>
      <c r="M61" s="493"/>
      <c r="N61" s="493"/>
      <c r="O61" s="486"/>
      <c r="P61" s="486"/>
      <c r="Q61" s="486"/>
      <c r="R61" s="486"/>
      <c r="S61" s="486"/>
      <c r="T61" s="486"/>
      <c r="U61" s="486"/>
      <c r="V61" s="486"/>
      <c r="W61" s="486"/>
      <c r="X61" s="486"/>
      <c r="Y61" s="486"/>
      <c r="Z61" s="486"/>
      <c r="AA61" s="486"/>
      <c r="AB61" s="486"/>
      <c r="AC61" s="486"/>
      <c r="AD61" s="489"/>
      <c r="AE61" s="489"/>
      <c r="AF61" s="489"/>
      <c r="AG61" s="489"/>
      <c r="AH61" s="490"/>
      <c r="AI61" s="4"/>
    </row>
    <row r="62" spans="2:35" ht="15" customHeight="1" x14ac:dyDescent="0.4">
      <c r="B62" s="9"/>
      <c r="C62" s="417"/>
      <c r="D62" s="418"/>
      <c r="E62" s="335"/>
      <c r="F62" s="336"/>
      <c r="G62" s="337"/>
      <c r="H62" s="493"/>
      <c r="I62" s="493"/>
      <c r="J62" s="493"/>
      <c r="K62" s="493"/>
      <c r="L62" s="493"/>
      <c r="M62" s="493"/>
      <c r="N62" s="493"/>
      <c r="O62" s="486"/>
      <c r="P62" s="486"/>
      <c r="Q62" s="486"/>
      <c r="R62" s="486"/>
      <c r="S62" s="486"/>
      <c r="T62" s="486"/>
      <c r="U62" s="486"/>
      <c r="V62" s="486"/>
      <c r="W62" s="486"/>
      <c r="X62" s="486"/>
      <c r="Y62" s="486"/>
      <c r="Z62" s="486"/>
      <c r="AA62" s="486"/>
      <c r="AB62" s="486"/>
      <c r="AC62" s="486"/>
      <c r="AD62" s="489"/>
      <c r="AE62" s="489"/>
      <c r="AF62" s="489"/>
      <c r="AG62" s="489"/>
      <c r="AH62" s="490"/>
      <c r="AI62" s="4"/>
    </row>
    <row r="63" spans="2:35" ht="15" customHeight="1" x14ac:dyDescent="0.4">
      <c r="B63" s="9"/>
      <c r="C63" s="417"/>
      <c r="D63" s="418"/>
      <c r="E63" s="335"/>
      <c r="F63" s="336"/>
      <c r="G63" s="337"/>
      <c r="H63" s="493"/>
      <c r="I63" s="493"/>
      <c r="J63" s="493"/>
      <c r="K63" s="493"/>
      <c r="L63" s="493"/>
      <c r="M63" s="493"/>
      <c r="N63" s="493"/>
      <c r="O63" s="486"/>
      <c r="P63" s="486"/>
      <c r="Q63" s="486"/>
      <c r="R63" s="486"/>
      <c r="S63" s="486"/>
      <c r="T63" s="486"/>
      <c r="U63" s="486"/>
      <c r="V63" s="486"/>
      <c r="W63" s="486"/>
      <c r="X63" s="486"/>
      <c r="Y63" s="486"/>
      <c r="Z63" s="486"/>
      <c r="AA63" s="486"/>
      <c r="AB63" s="486"/>
      <c r="AC63" s="486"/>
      <c r="AD63" s="489"/>
      <c r="AE63" s="489"/>
      <c r="AF63" s="489"/>
      <c r="AG63" s="489"/>
      <c r="AH63" s="490"/>
      <c r="AI63" s="4"/>
    </row>
    <row r="64" spans="2:35" ht="15" customHeight="1" x14ac:dyDescent="0.4">
      <c r="B64" s="9"/>
      <c r="C64" s="417"/>
      <c r="D64" s="418"/>
      <c r="E64" s="338"/>
      <c r="F64" s="339"/>
      <c r="G64" s="340"/>
      <c r="H64" s="493"/>
      <c r="I64" s="493"/>
      <c r="J64" s="493"/>
      <c r="K64" s="493"/>
      <c r="L64" s="493"/>
      <c r="M64" s="493"/>
      <c r="N64" s="493"/>
      <c r="O64" s="486"/>
      <c r="P64" s="486"/>
      <c r="Q64" s="486"/>
      <c r="R64" s="486"/>
      <c r="S64" s="486"/>
      <c r="T64" s="486"/>
      <c r="U64" s="486"/>
      <c r="V64" s="486"/>
      <c r="W64" s="486"/>
      <c r="X64" s="486"/>
      <c r="Y64" s="486"/>
      <c r="Z64" s="486"/>
      <c r="AA64" s="486"/>
      <c r="AB64" s="486"/>
      <c r="AC64" s="486"/>
      <c r="AD64" s="489"/>
      <c r="AE64" s="489"/>
      <c r="AF64" s="489"/>
      <c r="AG64" s="489"/>
      <c r="AH64" s="490"/>
      <c r="AI64" s="4"/>
    </row>
    <row r="65" spans="2:35" ht="15" customHeight="1" x14ac:dyDescent="0.4">
      <c r="B65" s="9"/>
      <c r="C65" s="417">
        <v>2</v>
      </c>
      <c r="D65" s="418"/>
      <c r="E65" s="332"/>
      <c r="F65" s="333"/>
      <c r="G65" s="334"/>
      <c r="H65" s="493" t="str">
        <f>IF($E65="","",INDEX('Course List'!$A$2:$D$332,MATCH($E65,'Course List'!$A$2:$A$332,0),2))&amp;IF($E65="","",",")&amp;IF($E65="","",CHAR(10))&amp;IF(E65="","",INDEX('Course List'!$A$2:$D$332,MATCH($E65,'Course List'!$A$2:$A$332,0),3))</f>
        <v/>
      </c>
      <c r="I65" s="493"/>
      <c r="J65" s="493"/>
      <c r="K65" s="493"/>
      <c r="L65" s="493"/>
      <c r="M65" s="493"/>
      <c r="N65" s="493"/>
      <c r="O65" s="486" t="str">
        <f>IF(E65="","",INDEX('Course List'!$A$2:$D$332,MATCH(E65,'Course List'!$A$2:$A$332,0),4))</f>
        <v/>
      </c>
      <c r="P65" s="486"/>
      <c r="Q65" s="486"/>
      <c r="R65" s="486"/>
      <c r="S65" s="486"/>
      <c r="T65" s="486"/>
      <c r="U65" s="486"/>
      <c r="V65" s="486"/>
      <c r="W65" s="486"/>
      <c r="X65" s="486"/>
      <c r="Y65" s="486"/>
      <c r="Z65" s="486"/>
      <c r="AA65" s="486"/>
      <c r="AB65" s="486"/>
      <c r="AC65" s="486"/>
      <c r="AD65" s="489"/>
      <c r="AE65" s="489"/>
      <c r="AF65" s="489"/>
      <c r="AG65" s="489"/>
      <c r="AH65" s="490"/>
      <c r="AI65" s="4"/>
    </row>
    <row r="66" spans="2:35" ht="15" customHeight="1" x14ac:dyDescent="0.4">
      <c r="B66" s="9"/>
      <c r="C66" s="417"/>
      <c r="D66" s="418"/>
      <c r="E66" s="335"/>
      <c r="F66" s="336"/>
      <c r="G66" s="337"/>
      <c r="H66" s="493"/>
      <c r="I66" s="493"/>
      <c r="J66" s="493"/>
      <c r="K66" s="493"/>
      <c r="L66" s="493"/>
      <c r="M66" s="493"/>
      <c r="N66" s="493"/>
      <c r="O66" s="486"/>
      <c r="P66" s="486"/>
      <c r="Q66" s="486"/>
      <c r="R66" s="486"/>
      <c r="S66" s="486"/>
      <c r="T66" s="486"/>
      <c r="U66" s="486"/>
      <c r="V66" s="486"/>
      <c r="W66" s="486"/>
      <c r="X66" s="486"/>
      <c r="Y66" s="486"/>
      <c r="Z66" s="486"/>
      <c r="AA66" s="486"/>
      <c r="AB66" s="486"/>
      <c r="AC66" s="486"/>
      <c r="AD66" s="489"/>
      <c r="AE66" s="489"/>
      <c r="AF66" s="489"/>
      <c r="AG66" s="489"/>
      <c r="AH66" s="490"/>
      <c r="AI66" s="4"/>
    </row>
    <row r="67" spans="2:35" ht="15" customHeight="1" x14ac:dyDescent="0.4">
      <c r="B67" s="9"/>
      <c r="C67" s="417"/>
      <c r="D67" s="418"/>
      <c r="E67" s="335"/>
      <c r="F67" s="336"/>
      <c r="G67" s="337"/>
      <c r="H67" s="493"/>
      <c r="I67" s="493"/>
      <c r="J67" s="493"/>
      <c r="K67" s="493"/>
      <c r="L67" s="493"/>
      <c r="M67" s="493"/>
      <c r="N67" s="493"/>
      <c r="O67" s="486"/>
      <c r="P67" s="486"/>
      <c r="Q67" s="486"/>
      <c r="R67" s="486"/>
      <c r="S67" s="486"/>
      <c r="T67" s="486"/>
      <c r="U67" s="486"/>
      <c r="V67" s="486"/>
      <c r="W67" s="486"/>
      <c r="X67" s="486"/>
      <c r="Y67" s="486"/>
      <c r="Z67" s="486"/>
      <c r="AA67" s="486"/>
      <c r="AB67" s="486"/>
      <c r="AC67" s="486"/>
      <c r="AD67" s="489"/>
      <c r="AE67" s="489"/>
      <c r="AF67" s="489"/>
      <c r="AG67" s="489"/>
      <c r="AH67" s="490"/>
      <c r="AI67" s="5"/>
    </row>
    <row r="68" spans="2:35" ht="15" customHeight="1" x14ac:dyDescent="0.4">
      <c r="B68" s="9"/>
      <c r="C68" s="417"/>
      <c r="D68" s="418"/>
      <c r="E68" s="335"/>
      <c r="F68" s="336"/>
      <c r="G68" s="337"/>
      <c r="H68" s="493"/>
      <c r="I68" s="493"/>
      <c r="J68" s="493"/>
      <c r="K68" s="493"/>
      <c r="L68" s="493"/>
      <c r="M68" s="493"/>
      <c r="N68" s="493"/>
      <c r="O68" s="486"/>
      <c r="P68" s="486"/>
      <c r="Q68" s="486"/>
      <c r="R68" s="486"/>
      <c r="S68" s="486"/>
      <c r="T68" s="486"/>
      <c r="U68" s="486"/>
      <c r="V68" s="486"/>
      <c r="W68" s="486"/>
      <c r="X68" s="486"/>
      <c r="Y68" s="486"/>
      <c r="Z68" s="486"/>
      <c r="AA68" s="486"/>
      <c r="AB68" s="486"/>
      <c r="AC68" s="486"/>
      <c r="AD68" s="489"/>
      <c r="AE68" s="489"/>
      <c r="AF68" s="489"/>
      <c r="AG68" s="489"/>
      <c r="AH68" s="490"/>
      <c r="AI68" s="5"/>
    </row>
    <row r="69" spans="2:35" ht="15" customHeight="1" x14ac:dyDescent="0.4">
      <c r="B69" s="9"/>
      <c r="C69" s="417"/>
      <c r="D69" s="418"/>
      <c r="E69" s="338"/>
      <c r="F69" s="339"/>
      <c r="G69" s="340"/>
      <c r="H69" s="493"/>
      <c r="I69" s="493"/>
      <c r="J69" s="493"/>
      <c r="K69" s="493"/>
      <c r="L69" s="493"/>
      <c r="M69" s="493"/>
      <c r="N69" s="493"/>
      <c r="O69" s="486"/>
      <c r="P69" s="486"/>
      <c r="Q69" s="486"/>
      <c r="R69" s="486"/>
      <c r="S69" s="486"/>
      <c r="T69" s="486"/>
      <c r="U69" s="486"/>
      <c r="V69" s="486"/>
      <c r="W69" s="486"/>
      <c r="X69" s="486"/>
      <c r="Y69" s="486"/>
      <c r="Z69" s="486"/>
      <c r="AA69" s="486"/>
      <c r="AB69" s="486"/>
      <c r="AC69" s="486"/>
      <c r="AD69" s="489"/>
      <c r="AE69" s="489"/>
      <c r="AF69" s="489"/>
      <c r="AG69" s="489"/>
      <c r="AH69" s="490"/>
      <c r="AI69" s="5"/>
    </row>
    <row r="70" spans="2:35" ht="15" customHeight="1" x14ac:dyDescent="0.4">
      <c r="B70" s="9"/>
      <c r="C70" s="417">
        <v>3</v>
      </c>
      <c r="D70" s="418"/>
      <c r="E70" s="332"/>
      <c r="F70" s="333"/>
      <c r="G70" s="334"/>
      <c r="H70" s="493" t="str">
        <f>IF($E70="","",INDEX('Course List'!$A$2:$D$332,MATCH($E70,'Course List'!$A$2:$A$332,0),2))&amp;IF($E70="","",",")&amp;IF($E70="","",CHAR(10))&amp;IF(E70="","",INDEX('Course List'!$A$2:$D$332,MATCH($E70,'Course List'!$A$2:$A$332,0),3))</f>
        <v/>
      </c>
      <c r="I70" s="493"/>
      <c r="J70" s="493"/>
      <c r="K70" s="493"/>
      <c r="L70" s="493"/>
      <c r="M70" s="493"/>
      <c r="N70" s="493"/>
      <c r="O70" s="486" t="str">
        <f>IF(E70="","",INDEX('Course List'!$A$2:$D$332,MATCH(E70,'Course List'!$A$2:$A$332,0),4))</f>
        <v/>
      </c>
      <c r="P70" s="486"/>
      <c r="Q70" s="486"/>
      <c r="R70" s="486"/>
      <c r="S70" s="486"/>
      <c r="T70" s="486"/>
      <c r="U70" s="486"/>
      <c r="V70" s="486"/>
      <c r="W70" s="486"/>
      <c r="X70" s="486"/>
      <c r="Y70" s="486"/>
      <c r="Z70" s="486"/>
      <c r="AA70" s="486"/>
      <c r="AB70" s="486"/>
      <c r="AC70" s="486"/>
      <c r="AD70" s="489"/>
      <c r="AE70" s="489"/>
      <c r="AF70" s="489"/>
      <c r="AG70" s="489"/>
      <c r="AH70" s="490"/>
      <c r="AI70" s="5"/>
    </row>
    <row r="71" spans="2:35" ht="15" customHeight="1" x14ac:dyDescent="0.4">
      <c r="B71" s="9"/>
      <c r="C71" s="417"/>
      <c r="D71" s="418"/>
      <c r="E71" s="335"/>
      <c r="F71" s="336"/>
      <c r="G71" s="337"/>
      <c r="H71" s="493"/>
      <c r="I71" s="493"/>
      <c r="J71" s="493"/>
      <c r="K71" s="493"/>
      <c r="L71" s="493"/>
      <c r="M71" s="493"/>
      <c r="N71" s="493"/>
      <c r="O71" s="486"/>
      <c r="P71" s="486"/>
      <c r="Q71" s="486"/>
      <c r="R71" s="486"/>
      <c r="S71" s="486"/>
      <c r="T71" s="486"/>
      <c r="U71" s="486"/>
      <c r="V71" s="486"/>
      <c r="W71" s="486"/>
      <c r="X71" s="486"/>
      <c r="Y71" s="486"/>
      <c r="Z71" s="486"/>
      <c r="AA71" s="486"/>
      <c r="AB71" s="486"/>
      <c r="AC71" s="486"/>
      <c r="AD71" s="489"/>
      <c r="AE71" s="489"/>
      <c r="AF71" s="489"/>
      <c r="AG71" s="489"/>
      <c r="AH71" s="490"/>
    </row>
    <row r="72" spans="2:35" ht="15" customHeight="1" x14ac:dyDescent="0.4">
      <c r="B72" s="9"/>
      <c r="C72" s="417"/>
      <c r="D72" s="418"/>
      <c r="E72" s="335"/>
      <c r="F72" s="336"/>
      <c r="G72" s="337"/>
      <c r="H72" s="493"/>
      <c r="I72" s="493"/>
      <c r="J72" s="493"/>
      <c r="K72" s="493"/>
      <c r="L72" s="493"/>
      <c r="M72" s="493"/>
      <c r="N72" s="493"/>
      <c r="O72" s="486"/>
      <c r="P72" s="486"/>
      <c r="Q72" s="486"/>
      <c r="R72" s="486"/>
      <c r="S72" s="486"/>
      <c r="T72" s="486"/>
      <c r="U72" s="486"/>
      <c r="V72" s="486"/>
      <c r="W72" s="486"/>
      <c r="X72" s="486"/>
      <c r="Y72" s="486"/>
      <c r="Z72" s="486"/>
      <c r="AA72" s="486"/>
      <c r="AB72" s="486"/>
      <c r="AC72" s="486"/>
      <c r="AD72" s="489"/>
      <c r="AE72" s="489"/>
      <c r="AF72" s="489"/>
      <c r="AG72" s="489"/>
      <c r="AH72" s="490"/>
    </row>
    <row r="73" spans="2:35" ht="15" customHeight="1" x14ac:dyDescent="0.4">
      <c r="B73" s="9"/>
      <c r="C73" s="417"/>
      <c r="D73" s="418"/>
      <c r="E73" s="335"/>
      <c r="F73" s="336"/>
      <c r="G73" s="337"/>
      <c r="H73" s="493"/>
      <c r="I73" s="493"/>
      <c r="J73" s="493"/>
      <c r="K73" s="493"/>
      <c r="L73" s="493"/>
      <c r="M73" s="493"/>
      <c r="N73" s="493"/>
      <c r="O73" s="486"/>
      <c r="P73" s="486"/>
      <c r="Q73" s="486"/>
      <c r="R73" s="486"/>
      <c r="S73" s="486"/>
      <c r="T73" s="486"/>
      <c r="U73" s="486"/>
      <c r="V73" s="486"/>
      <c r="W73" s="486"/>
      <c r="X73" s="486"/>
      <c r="Y73" s="486"/>
      <c r="Z73" s="486"/>
      <c r="AA73" s="486"/>
      <c r="AB73" s="486"/>
      <c r="AC73" s="486"/>
      <c r="AD73" s="489"/>
      <c r="AE73" s="489"/>
      <c r="AF73" s="489"/>
      <c r="AG73" s="489"/>
      <c r="AH73" s="490"/>
    </row>
    <row r="74" spans="2:35" ht="15" customHeight="1" thickBot="1" x14ac:dyDescent="0.45">
      <c r="B74" s="9"/>
      <c r="C74" s="419"/>
      <c r="D74" s="420"/>
      <c r="E74" s="341"/>
      <c r="F74" s="342"/>
      <c r="G74" s="343"/>
      <c r="H74" s="494"/>
      <c r="I74" s="494"/>
      <c r="J74" s="494"/>
      <c r="K74" s="494"/>
      <c r="L74" s="494"/>
      <c r="M74" s="494"/>
      <c r="N74" s="494"/>
      <c r="O74" s="499"/>
      <c r="P74" s="499"/>
      <c r="Q74" s="499"/>
      <c r="R74" s="499"/>
      <c r="S74" s="499"/>
      <c r="T74" s="499"/>
      <c r="U74" s="499"/>
      <c r="V74" s="499"/>
      <c r="W74" s="499"/>
      <c r="X74" s="499"/>
      <c r="Y74" s="499"/>
      <c r="Z74" s="499"/>
      <c r="AA74" s="499"/>
      <c r="AB74" s="499"/>
      <c r="AC74" s="499"/>
      <c r="AD74" s="491"/>
      <c r="AE74" s="491"/>
      <c r="AF74" s="491"/>
      <c r="AG74" s="491"/>
      <c r="AH74" s="492"/>
    </row>
    <row r="75" spans="2:35" ht="15" customHeight="1" x14ac:dyDescent="0.4">
      <c r="C75" s="15"/>
      <c r="D75" s="15"/>
      <c r="E75" s="45"/>
      <c r="F75" s="81"/>
      <c r="G75" s="46"/>
      <c r="H75" s="46"/>
      <c r="I75" s="46"/>
      <c r="J75" s="46"/>
      <c r="K75" s="46"/>
      <c r="L75" s="46"/>
      <c r="M75" s="46"/>
      <c r="N75" s="47"/>
      <c r="O75" s="47"/>
      <c r="P75" s="47"/>
      <c r="Q75" s="47"/>
      <c r="R75" s="47"/>
      <c r="S75" s="47"/>
      <c r="T75" s="47"/>
      <c r="U75" s="47"/>
      <c r="V75" s="47"/>
      <c r="W75" s="47"/>
      <c r="X75" s="47"/>
      <c r="Y75" s="47"/>
      <c r="Z75" s="47"/>
      <c r="AA75" s="46"/>
      <c r="AB75" s="46"/>
      <c r="AC75" s="46"/>
      <c r="AD75" s="46"/>
      <c r="AE75" s="46"/>
      <c r="AF75" s="46"/>
      <c r="AG75" s="46"/>
      <c r="AH75" s="46"/>
    </row>
    <row r="76" spans="2:35" ht="15" customHeight="1" thickBot="1" x14ac:dyDescent="0.45">
      <c r="B76" s="1" t="s">
        <v>621</v>
      </c>
      <c r="C76" s="349" t="s">
        <v>1018</v>
      </c>
      <c r="D76" s="349"/>
      <c r="E76" s="349"/>
      <c r="F76" s="349"/>
      <c r="G76" s="349"/>
      <c r="H76" s="349"/>
      <c r="I76" s="349"/>
      <c r="J76" s="349"/>
      <c r="K76" s="349"/>
      <c r="L76" s="349"/>
      <c r="M76" s="349"/>
      <c r="N76" s="349"/>
      <c r="O76" s="349"/>
      <c r="P76" s="349"/>
      <c r="Q76" s="349"/>
      <c r="R76" s="349"/>
      <c r="S76" s="349"/>
      <c r="T76" s="350" t="s">
        <v>1016</v>
      </c>
      <c r="U76" s="350"/>
      <c r="V76" s="350"/>
      <c r="W76" s="350"/>
      <c r="X76" s="350"/>
      <c r="Y76" s="350"/>
      <c r="Z76" s="350"/>
      <c r="AA76" s="11" t="s">
        <v>1017</v>
      </c>
      <c r="AB76" s="70"/>
      <c r="AD76" s="11"/>
      <c r="AE76" s="11"/>
      <c r="AF76" s="11"/>
      <c r="AG76" s="11"/>
      <c r="AH76" s="11"/>
    </row>
    <row r="77" spans="2:35" ht="15" customHeight="1" x14ac:dyDescent="0.4">
      <c r="C77" s="351" t="s">
        <v>660</v>
      </c>
      <c r="D77" s="352"/>
      <c r="E77" s="352"/>
      <c r="F77" s="353"/>
      <c r="G77" s="353"/>
      <c r="H77" s="353"/>
      <c r="I77" s="353"/>
      <c r="J77" s="421" t="s">
        <v>661</v>
      </c>
      <c r="K77" s="421"/>
      <c r="L77" s="421"/>
      <c r="M77" s="421"/>
      <c r="N77" s="421"/>
      <c r="O77" s="424" t="str">
        <f>IF(F77&lt;&gt;"",INDEX(ResearchField!$A$2:$E$320,MATCH($F$77,ResearchField!$E$2:$E$320,0),4),"")</f>
        <v/>
      </c>
      <c r="P77" s="424"/>
      <c r="Q77" s="424"/>
      <c r="R77" s="424"/>
      <c r="S77" s="424"/>
      <c r="T77" s="424"/>
      <c r="U77" s="424"/>
      <c r="V77" s="424"/>
      <c r="W77" s="424"/>
      <c r="X77" s="424"/>
      <c r="Y77" s="424"/>
      <c r="Z77" s="424"/>
      <c r="AA77" s="424"/>
      <c r="AB77" s="424"/>
      <c r="AC77" s="424"/>
      <c r="AD77" s="424"/>
      <c r="AE77" s="424"/>
      <c r="AF77" s="424"/>
      <c r="AG77" s="424"/>
      <c r="AH77" s="425"/>
    </row>
    <row r="78" spans="2:35" ht="15" customHeight="1" x14ac:dyDescent="0.4">
      <c r="C78" s="163"/>
      <c r="D78" s="164"/>
      <c r="E78" s="164"/>
      <c r="F78" s="354"/>
      <c r="G78" s="354"/>
      <c r="H78" s="354"/>
      <c r="I78" s="354"/>
      <c r="J78" s="422"/>
      <c r="K78" s="422"/>
      <c r="L78" s="422"/>
      <c r="M78" s="422"/>
      <c r="N78" s="422"/>
      <c r="O78" s="426"/>
      <c r="P78" s="426"/>
      <c r="Q78" s="426"/>
      <c r="R78" s="426"/>
      <c r="S78" s="426"/>
      <c r="T78" s="426"/>
      <c r="U78" s="426"/>
      <c r="V78" s="426"/>
      <c r="W78" s="426"/>
      <c r="X78" s="426"/>
      <c r="Y78" s="426"/>
      <c r="Z78" s="426"/>
      <c r="AA78" s="426"/>
      <c r="AB78" s="426"/>
      <c r="AC78" s="426"/>
      <c r="AD78" s="426"/>
      <c r="AE78" s="426"/>
      <c r="AF78" s="426"/>
      <c r="AG78" s="426"/>
      <c r="AH78" s="427"/>
    </row>
    <row r="79" spans="2:35" ht="15" customHeight="1" thickBot="1" x14ac:dyDescent="0.45">
      <c r="C79" s="165"/>
      <c r="D79" s="166"/>
      <c r="E79" s="166"/>
      <c r="F79" s="355"/>
      <c r="G79" s="355"/>
      <c r="H79" s="355"/>
      <c r="I79" s="355"/>
      <c r="J79" s="423"/>
      <c r="K79" s="423"/>
      <c r="L79" s="423"/>
      <c r="M79" s="423"/>
      <c r="N79" s="423"/>
      <c r="O79" s="428"/>
      <c r="P79" s="428"/>
      <c r="Q79" s="428"/>
      <c r="R79" s="428"/>
      <c r="S79" s="428"/>
      <c r="T79" s="428"/>
      <c r="U79" s="428"/>
      <c r="V79" s="428"/>
      <c r="W79" s="428"/>
      <c r="X79" s="428"/>
      <c r="Y79" s="428"/>
      <c r="Z79" s="428"/>
      <c r="AA79" s="428"/>
      <c r="AB79" s="428"/>
      <c r="AC79" s="428"/>
      <c r="AD79" s="428"/>
      <c r="AE79" s="428"/>
      <c r="AF79" s="428"/>
      <c r="AG79" s="428"/>
      <c r="AH79" s="429"/>
    </row>
    <row r="80" spans="2:35" ht="15" customHeight="1" x14ac:dyDescent="0.4">
      <c r="C80" s="15"/>
      <c r="D80" s="15"/>
      <c r="E80" s="45"/>
      <c r="F80" s="81"/>
      <c r="G80" s="46"/>
      <c r="H80" s="46"/>
      <c r="I80" s="46"/>
      <c r="J80" s="46"/>
      <c r="K80" s="46"/>
      <c r="L80" s="46"/>
      <c r="M80" s="46"/>
      <c r="N80" s="47"/>
      <c r="O80" s="47"/>
      <c r="P80" s="47"/>
      <c r="Q80" s="47"/>
      <c r="R80" s="47"/>
      <c r="S80" s="47"/>
      <c r="T80" s="47"/>
      <c r="U80" s="47"/>
      <c r="V80" s="47"/>
      <c r="W80" s="47"/>
      <c r="X80" s="47"/>
      <c r="Y80" s="47"/>
      <c r="Z80" s="47"/>
      <c r="AA80" s="46"/>
      <c r="AB80" s="46"/>
      <c r="AC80" s="46"/>
      <c r="AD80" s="46"/>
      <c r="AE80" s="46"/>
      <c r="AF80" s="46"/>
      <c r="AG80" s="46"/>
      <c r="AH80" s="46"/>
    </row>
    <row r="81" spans="2:35" ht="15" customHeight="1" x14ac:dyDescent="0.4">
      <c r="B81" s="37" t="s">
        <v>622</v>
      </c>
      <c r="C81" s="495" t="s">
        <v>1103</v>
      </c>
      <c r="D81" s="495"/>
      <c r="E81" s="495"/>
      <c r="F81" s="495"/>
      <c r="G81" s="495"/>
      <c r="H81" s="495"/>
      <c r="I81" s="495"/>
      <c r="J81" s="495"/>
      <c r="K81" s="495"/>
      <c r="L81" s="495"/>
      <c r="M81" s="495"/>
      <c r="N81" s="495"/>
      <c r="O81" s="495"/>
      <c r="P81" s="495"/>
      <c r="Q81" s="495"/>
      <c r="R81" s="495"/>
      <c r="S81" s="495"/>
      <c r="T81" s="495"/>
      <c r="U81" s="495"/>
      <c r="V81" s="495"/>
      <c r="W81" s="495"/>
      <c r="X81" s="495"/>
      <c r="Y81" s="495"/>
      <c r="Z81" s="495"/>
      <c r="AA81" s="495"/>
      <c r="AB81" s="495"/>
      <c r="AC81" s="495"/>
      <c r="AD81" s="495"/>
      <c r="AE81" s="495"/>
      <c r="AF81" s="495"/>
      <c r="AG81" s="495"/>
      <c r="AH81" s="495"/>
    </row>
    <row r="82" spans="2:35" ht="15" customHeight="1" x14ac:dyDescent="0.4">
      <c r="C82" s="495"/>
      <c r="D82" s="495"/>
      <c r="E82" s="495"/>
      <c r="F82" s="495"/>
      <c r="G82" s="495"/>
      <c r="H82" s="495"/>
      <c r="I82" s="495"/>
      <c r="J82" s="495"/>
      <c r="K82" s="495"/>
      <c r="L82" s="495"/>
      <c r="M82" s="495"/>
      <c r="N82" s="495"/>
      <c r="O82" s="495"/>
      <c r="P82" s="495"/>
      <c r="Q82" s="495"/>
      <c r="R82" s="495"/>
      <c r="S82" s="495"/>
      <c r="T82" s="495"/>
      <c r="U82" s="495"/>
      <c r="V82" s="495"/>
      <c r="W82" s="495"/>
      <c r="X82" s="495"/>
      <c r="Y82" s="495"/>
      <c r="Z82" s="495"/>
      <c r="AA82" s="495"/>
      <c r="AB82" s="495"/>
      <c r="AC82" s="495"/>
      <c r="AD82" s="495"/>
      <c r="AE82" s="495"/>
      <c r="AF82" s="495"/>
      <c r="AG82" s="495"/>
      <c r="AH82" s="495"/>
    </row>
    <row r="83" spans="2:35" ht="15" customHeight="1" thickBot="1" x14ac:dyDescent="0.45">
      <c r="C83" s="495"/>
      <c r="D83" s="495"/>
      <c r="E83" s="495"/>
      <c r="F83" s="495"/>
      <c r="G83" s="495"/>
      <c r="H83" s="495"/>
      <c r="I83" s="495"/>
      <c r="J83" s="495"/>
      <c r="K83" s="495"/>
      <c r="L83" s="495"/>
      <c r="M83" s="495"/>
      <c r="N83" s="495"/>
      <c r="O83" s="495"/>
      <c r="P83" s="495"/>
      <c r="Q83" s="495"/>
      <c r="R83" s="495"/>
      <c r="S83" s="495"/>
      <c r="T83" s="495"/>
      <c r="U83" s="495"/>
      <c r="V83" s="495"/>
      <c r="W83" s="495"/>
      <c r="X83" s="495"/>
      <c r="Y83" s="495"/>
      <c r="Z83" s="495"/>
      <c r="AA83" s="495"/>
      <c r="AB83" s="495"/>
      <c r="AC83" s="495"/>
      <c r="AD83" s="495"/>
      <c r="AE83" s="495"/>
      <c r="AF83" s="495"/>
      <c r="AG83" s="495"/>
      <c r="AH83" s="495"/>
    </row>
    <row r="84" spans="2:35" ht="15" customHeight="1" thickBot="1" x14ac:dyDescent="0.45">
      <c r="B84" s="9"/>
      <c r="C84" s="500"/>
      <c r="D84" s="501"/>
      <c r="E84" s="502"/>
      <c r="F84" s="71"/>
      <c r="G84" s="38"/>
      <c r="H84" s="38"/>
      <c r="I84" s="38"/>
      <c r="J84" s="38"/>
      <c r="K84" s="38"/>
      <c r="L84" s="38"/>
      <c r="M84" s="38"/>
      <c r="N84" s="38"/>
      <c r="O84" s="38"/>
      <c r="P84" s="38"/>
      <c r="Q84" s="38"/>
      <c r="R84" s="38"/>
      <c r="S84" s="38"/>
      <c r="T84" s="38"/>
      <c r="U84" s="38"/>
      <c r="V84" s="38"/>
      <c r="W84" s="38"/>
      <c r="X84" s="38"/>
      <c r="Y84" s="38"/>
      <c r="Z84" s="38"/>
      <c r="AA84" s="38"/>
      <c r="AB84" s="38"/>
      <c r="AC84" s="38"/>
      <c r="AD84" s="38"/>
      <c r="AE84" s="38"/>
      <c r="AF84" s="38"/>
      <c r="AG84" s="38"/>
      <c r="AH84" s="38"/>
    </row>
    <row r="85" spans="2:35" ht="15" customHeight="1" x14ac:dyDescent="0.2">
      <c r="B85" s="9"/>
      <c r="C85" s="36"/>
      <c r="D85" s="36"/>
      <c r="E85" s="36"/>
      <c r="F85" s="82"/>
      <c r="G85" s="36"/>
      <c r="H85" s="36"/>
      <c r="I85" s="36"/>
      <c r="J85" s="36"/>
      <c r="K85" s="36"/>
      <c r="L85" s="36"/>
      <c r="M85" s="36"/>
      <c r="N85" s="36"/>
      <c r="O85" s="36"/>
      <c r="P85" s="36"/>
      <c r="Q85" s="36"/>
      <c r="R85" s="36"/>
      <c r="S85" s="36"/>
      <c r="T85" s="36"/>
      <c r="U85" s="36"/>
      <c r="V85" s="36"/>
      <c r="W85" s="36"/>
      <c r="X85" s="36"/>
      <c r="Y85" s="36"/>
      <c r="Z85" s="36"/>
      <c r="AA85" s="36"/>
      <c r="AB85" s="36"/>
      <c r="AC85" s="36"/>
      <c r="AD85" s="36"/>
      <c r="AE85" s="36"/>
      <c r="AF85" s="36"/>
      <c r="AG85" s="36"/>
      <c r="AH85" s="36"/>
      <c r="AI85" s="2"/>
    </row>
    <row r="86" spans="2:35" ht="15" customHeight="1" x14ac:dyDescent="0.2">
      <c r="B86" s="19"/>
      <c r="C86" s="50"/>
      <c r="D86" s="50"/>
      <c r="E86" s="50"/>
      <c r="F86" s="71"/>
      <c r="G86" s="48"/>
      <c r="H86" s="48"/>
      <c r="I86" s="48"/>
      <c r="J86" s="48"/>
      <c r="K86" s="48"/>
      <c r="L86" s="48"/>
      <c r="M86" s="48"/>
      <c r="T86" s="63"/>
      <c r="U86" s="63"/>
      <c r="V86" s="63"/>
      <c r="W86" s="63"/>
      <c r="X86" s="63"/>
      <c r="Y86" s="63"/>
      <c r="Z86" s="63"/>
      <c r="AA86" s="63"/>
      <c r="AB86" s="63"/>
      <c r="AC86" s="63"/>
      <c r="AD86" s="63"/>
      <c r="AE86" s="63"/>
      <c r="AF86" s="63"/>
      <c r="AG86" s="63"/>
      <c r="AH86" s="63"/>
      <c r="AI86" s="63"/>
    </row>
    <row r="87" spans="2:35" ht="15" customHeight="1" x14ac:dyDescent="0.2">
      <c r="B87" s="19"/>
      <c r="C87" s="50"/>
      <c r="D87" s="50"/>
      <c r="E87" s="50"/>
      <c r="F87" s="89"/>
      <c r="G87" s="48"/>
      <c r="H87" s="48"/>
      <c r="I87" s="48"/>
      <c r="J87" s="48"/>
      <c r="K87" s="48"/>
      <c r="L87" s="48"/>
      <c r="M87" s="48"/>
      <c r="T87" s="63"/>
      <c r="U87" s="63"/>
      <c r="V87" s="63"/>
      <c r="W87" s="63"/>
      <c r="X87" s="63"/>
      <c r="Y87" s="63"/>
      <c r="Z87" s="63"/>
      <c r="AA87" s="63"/>
      <c r="AB87" s="63"/>
      <c r="AC87" s="63"/>
      <c r="AD87" s="63"/>
      <c r="AE87" s="63"/>
      <c r="AF87" s="63"/>
      <c r="AG87" s="63"/>
      <c r="AH87" s="63"/>
      <c r="AI87" s="63"/>
    </row>
    <row r="88" spans="2:35" ht="15" customHeight="1" x14ac:dyDescent="0.2">
      <c r="B88" s="19"/>
      <c r="C88" s="50"/>
      <c r="D88" s="50"/>
      <c r="E88" s="50"/>
      <c r="F88" s="91"/>
      <c r="G88" s="48"/>
      <c r="H88" s="48"/>
      <c r="I88" s="48"/>
      <c r="J88" s="48"/>
      <c r="K88" s="48"/>
      <c r="L88" s="48"/>
      <c r="M88" s="48"/>
      <c r="T88" s="63"/>
      <c r="U88" s="63"/>
      <c r="V88" s="63"/>
      <c r="W88" s="63"/>
      <c r="X88" s="63"/>
      <c r="Y88" s="63"/>
      <c r="Z88" s="63"/>
      <c r="AA88" s="63"/>
      <c r="AB88" s="63"/>
      <c r="AC88" s="63"/>
      <c r="AD88" s="63"/>
      <c r="AE88" s="63"/>
      <c r="AF88" s="63"/>
      <c r="AG88" s="63"/>
      <c r="AH88" s="63"/>
      <c r="AI88" s="63"/>
    </row>
    <row r="89" spans="2:35" ht="15" customHeight="1" x14ac:dyDescent="0.2">
      <c r="B89" s="19"/>
      <c r="C89" s="50"/>
      <c r="D89" s="50"/>
      <c r="E89" s="50"/>
      <c r="F89" s="91"/>
      <c r="G89" s="48"/>
      <c r="H89" s="48"/>
      <c r="I89" s="48"/>
      <c r="J89" s="48"/>
      <c r="K89" s="48"/>
      <c r="L89" s="48"/>
      <c r="M89" s="48"/>
      <c r="T89" s="63"/>
      <c r="U89" s="63"/>
      <c r="V89" s="63"/>
      <c r="W89" s="63"/>
      <c r="X89" s="63"/>
      <c r="Y89" s="63"/>
      <c r="Z89" s="63"/>
      <c r="AA89" s="63"/>
      <c r="AB89" s="63"/>
      <c r="AC89" s="63"/>
      <c r="AD89" s="63"/>
      <c r="AE89" s="63"/>
      <c r="AF89" s="63"/>
      <c r="AG89" s="63"/>
      <c r="AH89" s="63"/>
      <c r="AI89" s="63"/>
    </row>
    <row r="90" spans="2:35" ht="15" customHeight="1" x14ac:dyDescent="0.2">
      <c r="B90" s="19"/>
      <c r="C90" s="50"/>
      <c r="D90" s="50"/>
      <c r="E90" s="50"/>
      <c r="F90" s="91"/>
      <c r="G90" s="48"/>
      <c r="H90" s="48"/>
      <c r="I90" s="48"/>
      <c r="J90" s="48"/>
      <c r="K90" s="48"/>
      <c r="L90" s="48"/>
      <c r="M90" s="48"/>
      <c r="T90" s="63"/>
      <c r="U90" s="63"/>
      <c r="V90" s="63"/>
      <c r="W90" s="63"/>
      <c r="X90" s="63"/>
      <c r="Y90" s="63"/>
      <c r="Z90" s="63"/>
      <c r="AA90" s="63"/>
      <c r="AB90" s="63"/>
      <c r="AC90" s="63"/>
      <c r="AD90" s="63"/>
      <c r="AE90" s="63"/>
      <c r="AF90" s="63"/>
      <c r="AG90" s="63"/>
      <c r="AH90" s="63"/>
      <c r="AI90" s="63"/>
    </row>
    <row r="91" spans="2:35" ht="15" customHeight="1" x14ac:dyDescent="0.2">
      <c r="B91" s="19"/>
      <c r="C91" s="50"/>
      <c r="D91" s="50"/>
      <c r="E91" s="50"/>
      <c r="F91" s="91"/>
      <c r="G91" s="48"/>
      <c r="H91" s="48"/>
      <c r="I91" s="48"/>
      <c r="J91" s="48"/>
      <c r="K91" s="48"/>
      <c r="L91" s="48"/>
      <c r="M91" s="48"/>
      <c r="T91" s="63"/>
      <c r="U91" s="63"/>
      <c r="V91" s="63"/>
      <c r="W91" s="63"/>
      <c r="X91" s="63"/>
      <c r="Y91" s="63"/>
      <c r="Z91" s="63"/>
      <c r="AA91" s="63"/>
      <c r="AB91" s="63"/>
      <c r="AC91" s="63"/>
      <c r="AD91" s="63"/>
      <c r="AE91" s="63"/>
      <c r="AF91" s="63"/>
      <c r="AG91" s="63"/>
      <c r="AH91" s="63"/>
      <c r="AI91" s="63"/>
    </row>
    <row r="92" spans="2:35" ht="15" customHeight="1" x14ac:dyDescent="0.2">
      <c r="B92" s="19"/>
      <c r="C92" s="50"/>
      <c r="D92" s="50"/>
      <c r="E92" s="50"/>
      <c r="F92" s="91"/>
      <c r="G92" s="48"/>
      <c r="H92" s="48"/>
      <c r="I92" s="48"/>
      <c r="J92" s="48"/>
      <c r="K92" s="48"/>
      <c r="L92" s="48"/>
      <c r="M92" s="48"/>
      <c r="T92" s="63"/>
      <c r="U92" s="63"/>
      <c r="V92" s="63"/>
      <c r="W92" s="63"/>
      <c r="X92" s="63"/>
      <c r="Y92" s="63"/>
      <c r="Z92" s="63"/>
      <c r="AA92" s="63"/>
      <c r="AB92" s="63"/>
      <c r="AC92" s="63"/>
      <c r="AD92" s="63"/>
      <c r="AE92" s="63"/>
      <c r="AF92" s="63"/>
      <c r="AG92" s="63"/>
      <c r="AH92" s="63"/>
      <c r="AI92" s="63"/>
    </row>
    <row r="93" spans="2:35" ht="15" customHeight="1" x14ac:dyDescent="0.2">
      <c r="B93" s="19"/>
      <c r="C93" s="50"/>
      <c r="D93" s="50"/>
      <c r="E93" s="50"/>
      <c r="F93" s="89"/>
      <c r="G93" s="48"/>
      <c r="H93" s="48"/>
      <c r="I93" s="48"/>
      <c r="J93" s="48"/>
      <c r="K93" s="48"/>
      <c r="L93" s="48"/>
      <c r="M93" s="48"/>
      <c r="T93" s="63"/>
      <c r="U93" s="63"/>
      <c r="V93" s="63"/>
      <c r="W93" s="63"/>
      <c r="X93" s="63"/>
      <c r="Y93" s="63"/>
      <c r="Z93" s="63"/>
      <c r="AA93" s="63"/>
      <c r="AB93" s="63"/>
      <c r="AC93" s="63"/>
      <c r="AD93" s="63"/>
      <c r="AE93" s="63"/>
      <c r="AF93" s="63"/>
      <c r="AG93" s="63"/>
      <c r="AH93" s="63"/>
      <c r="AI93" s="63"/>
    </row>
    <row r="94" spans="2:35" ht="15" customHeight="1" x14ac:dyDescent="0.2">
      <c r="B94" s="19"/>
      <c r="C94" s="50"/>
      <c r="D94" s="50"/>
      <c r="E94" s="50"/>
      <c r="F94" s="91"/>
      <c r="G94" s="48"/>
      <c r="H94" s="48"/>
      <c r="I94" s="48"/>
      <c r="J94" s="48"/>
      <c r="K94" s="48"/>
      <c r="L94" s="48"/>
      <c r="M94" s="48"/>
      <c r="T94" s="63"/>
      <c r="U94" s="63"/>
      <c r="V94" s="63"/>
      <c r="W94" s="63"/>
      <c r="X94" s="63"/>
      <c r="Y94" s="63"/>
      <c r="Z94" s="63"/>
      <c r="AA94" s="63"/>
      <c r="AB94" s="63"/>
      <c r="AC94" s="63"/>
      <c r="AD94" s="63"/>
      <c r="AE94" s="63"/>
      <c r="AF94" s="63"/>
      <c r="AG94" s="63"/>
      <c r="AH94" s="63"/>
      <c r="AI94" s="63"/>
    </row>
    <row r="95" spans="2:35" ht="15" customHeight="1" x14ac:dyDescent="0.2">
      <c r="B95" s="19"/>
      <c r="C95" s="50"/>
      <c r="D95" s="50"/>
      <c r="E95" s="50"/>
      <c r="F95" s="91"/>
      <c r="G95" s="48"/>
      <c r="H95" s="48"/>
      <c r="I95" s="48"/>
      <c r="J95" s="48"/>
      <c r="K95" s="48"/>
      <c r="L95" s="48"/>
      <c r="M95" s="48"/>
      <c r="T95" s="63"/>
      <c r="U95" s="63"/>
      <c r="V95" s="63"/>
      <c r="W95" s="63"/>
      <c r="X95" s="63"/>
      <c r="Y95" s="63"/>
      <c r="Z95" s="63"/>
      <c r="AA95" s="63"/>
      <c r="AB95" s="63"/>
      <c r="AC95" s="63"/>
      <c r="AD95" s="63"/>
      <c r="AE95" s="63"/>
      <c r="AF95" s="63"/>
      <c r="AG95" s="63"/>
      <c r="AH95" s="63"/>
      <c r="AI95" s="63"/>
    </row>
    <row r="96" spans="2:35" ht="15" customHeight="1" x14ac:dyDescent="0.2">
      <c r="B96" s="19"/>
      <c r="C96" s="50"/>
      <c r="D96" s="50"/>
      <c r="E96" s="50"/>
      <c r="F96" s="71"/>
      <c r="G96" s="48"/>
      <c r="H96" s="48"/>
      <c r="I96" s="48"/>
      <c r="J96" s="48"/>
      <c r="K96" s="48"/>
      <c r="L96" s="48"/>
      <c r="M96" s="48"/>
      <c r="T96" s="63"/>
      <c r="U96" s="63"/>
      <c r="V96" s="63"/>
      <c r="W96" s="63"/>
      <c r="X96" s="63"/>
      <c r="Y96" s="63"/>
      <c r="Z96" s="63"/>
      <c r="AA96" s="63"/>
      <c r="AB96" s="63"/>
      <c r="AC96" s="63"/>
      <c r="AD96" s="63"/>
      <c r="AE96" s="63"/>
      <c r="AF96" s="63"/>
      <c r="AG96" s="63"/>
      <c r="AH96" s="63"/>
      <c r="AI96" s="63"/>
    </row>
    <row r="97" spans="2:35" ht="15" customHeight="1" x14ac:dyDescent="0.2">
      <c r="B97" s="19"/>
      <c r="C97" s="50"/>
      <c r="D97" s="50"/>
      <c r="E97" s="50"/>
      <c r="F97" s="71"/>
      <c r="G97" s="48"/>
      <c r="H97" s="48"/>
      <c r="I97" s="48"/>
      <c r="J97" s="48"/>
      <c r="K97" s="48"/>
      <c r="L97" s="48"/>
      <c r="M97" s="48"/>
      <c r="T97" s="63"/>
      <c r="U97" s="63"/>
      <c r="V97" s="63"/>
      <c r="W97" s="63"/>
      <c r="X97" s="63"/>
      <c r="Y97" s="63"/>
      <c r="Z97" s="63"/>
      <c r="AA97" s="63"/>
      <c r="AB97" s="63"/>
      <c r="AC97" s="63"/>
      <c r="AD97" s="63"/>
      <c r="AE97" s="63"/>
      <c r="AF97" s="63"/>
      <c r="AG97" s="63"/>
      <c r="AH97" s="63"/>
      <c r="AI97" s="63"/>
    </row>
    <row r="98" spans="2:35" ht="15" customHeight="1" x14ac:dyDescent="0.2">
      <c r="B98" s="19"/>
      <c r="C98" s="50"/>
      <c r="D98" s="50"/>
      <c r="E98" s="50"/>
      <c r="F98" s="71"/>
      <c r="G98" s="48"/>
      <c r="H98" s="48"/>
      <c r="I98" s="48"/>
      <c r="J98" s="48"/>
      <c r="K98" s="48"/>
      <c r="L98" s="48"/>
      <c r="M98" s="48"/>
      <c r="T98" s="63"/>
      <c r="U98" s="63"/>
      <c r="V98" s="63"/>
      <c r="W98" s="63"/>
      <c r="X98" s="63"/>
      <c r="Y98" s="63"/>
      <c r="Z98" s="63"/>
      <c r="AA98" s="63"/>
      <c r="AB98" s="63"/>
      <c r="AC98" s="63"/>
      <c r="AD98" s="63"/>
      <c r="AE98" s="63"/>
      <c r="AF98" s="63"/>
      <c r="AG98" s="63"/>
      <c r="AH98" s="63"/>
      <c r="AI98" s="63"/>
    </row>
    <row r="99" spans="2:35" ht="15" customHeight="1" x14ac:dyDescent="0.4">
      <c r="B99" s="19"/>
      <c r="C99" s="50"/>
      <c r="D99" s="50"/>
      <c r="E99" s="50"/>
      <c r="F99" s="71"/>
      <c r="G99" s="48"/>
      <c r="H99" s="48"/>
      <c r="I99" s="48"/>
      <c r="J99" s="48"/>
      <c r="K99" s="48"/>
      <c r="L99" s="48"/>
      <c r="M99" s="48"/>
      <c r="T99" s="98" t="str">
        <f>$H$26&amp;IF($H$28&lt;&gt;""," "&amp;$H$28,"")&amp;" "&amp;$H$24</f>
        <v xml:space="preserve"> </v>
      </c>
      <c r="U99" s="98"/>
      <c r="V99" s="98"/>
      <c r="W99" s="98"/>
      <c r="X99" s="98"/>
      <c r="Y99" s="98"/>
      <c r="Z99" s="98"/>
      <c r="AA99" s="98"/>
      <c r="AB99" s="98"/>
      <c r="AC99" s="98"/>
      <c r="AD99" s="98"/>
      <c r="AE99" s="98"/>
      <c r="AF99" s="98"/>
      <c r="AG99" s="98"/>
      <c r="AH99" s="98"/>
      <c r="AI99" s="98"/>
    </row>
    <row r="100" spans="2:35" ht="15" customHeight="1" x14ac:dyDescent="0.4">
      <c r="B100" s="19"/>
      <c r="C100" s="50"/>
      <c r="D100" s="50"/>
      <c r="E100" s="50"/>
      <c r="F100" s="71"/>
      <c r="G100" s="48"/>
      <c r="H100" s="48"/>
      <c r="I100" s="48"/>
      <c r="J100" s="48"/>
      <c r="K100" s="48"/>
      <c r="L100" s="48"/>
      <c r="M100" s="48"/>
      <c r="N100" s="43" t="s">
        <v>20</v>
      </c>
      <c r="O100" s="43"/>
      <c r="P100" s="43"/>
      <c r="Q100" s="43"/>
      <c r="R100" s="43"/>
      <c r="S100" s="43"/>
      <c r="T100" s="99"/>
      <c r="U100" s="99"/>
      <c r="V100" s="99"/>
      <c r="W100" s="99"/>
      <c r="X100" s="99"/>
      <c r="Y100" s="99"/>
      <c r="Z100" s="99"/>
      <c r="AA100" s="99"/>
      <c r="AB100" s="99"/>
      <c r="AC100" s="99"/>
      <c r="AD100" s="99"/>
      <c r="AE100" s="99"/>
      <c r="AF100" s="99"/>
      <c r="AG100" s="99"/>
      <c r="AH100" s="99"/>
      <c r="AI100" s="99"/>
    </row>
    <row r="101" spans="2:35" ht="15" customHeight="1" x14ac:dyDescent="0.2">
      <c r="B101" s="49"/>
      <c r="C101" s="97"/>
      <c r="D101" s="97"/>
      <c r="E101" s="97"/>
      <c r="F101" s="97"/>
      <c r="G101" s="97"/>
      <c r="H101" s="97"/>
      <c r="I101" s="97"/>
      <c r="J101" s="97"/>
      <c r="K101" s="97"/>
      <c r="L101" s="93"/>
      <c r="M101" s="49"/>
      <c r="T101" s="39"/>
      <c r="U101" s="39"/>
      <c r="V101" s="39"/>
      <c r="W101" s="39"/>
      <c r="X101" s="39"/>
      <c r="Y101" s="39"/>
      <c r="Z101" s="39"/>
      <c r="AA101" s="39"/>
      <c r="AB101" s="39"/>
      <c r="AC101" s="39"/>
      <c r="AD101" s="39"/>
      <c r="AE101" s="39"/>
      <c r="AF101" s="39"/>
      <c r="AG101" s="39"/>
      <c r="AH101" s="39"/>
      <c r="AI101" s="39"/>
    </row>
    <row r="102" spans="2:35" ht="15" customHeight="1" x14ac:dyDescent="0.2">
      <c r="B102" s="49"/>
      <c r="C102" s="97"/>
      <c r="D102" s="97"/>
      <c r="E102" s="97"/>
      <c r="F102" s="97"/>
      <c r="G102" s="97"/>
      <c r="H102" s="97"/>
      <c r="I102" s="97"/>
      <c r="J102" s="97"/>
      <c r="K102" s="97"/>
      <c r="L102" s="93"/>
      <c r="M102" s="49"/>
      <c r="N102" s="43" t="s">
        <v>617</v>
      </c>
      <c r="O102" s="43"/>
      <c r="P102" s="43"/>
      <c r="Q102" s="43"/>
      <c r="R102" s="43"/>
      <c r="S102" s="43"/>
      <c r="T102" s="42"/>
      <c r="U102" s="42"/>
      <c r="V102" s="42"/>
      <c r="W102" s="42"/>
      <c r="X102" s="42"/>
      <c r="Y102" s="42"/>
      <c r="Z102" s="42"/>
      <c r="AA102" s="42"/>
      <c r="AB102" s="42"/>
      <c r="AC102" s="42"/>
      <c r="AD102" s="42"/>
      <c r="AE102" s="42"/>
      <c r="AF102" s="42"/>
      <c r="AG102" s="42"/>
      <c r="AH102" s="42"/>
      <c r="AI102" s="42"/>
    </row>
    <row r="103" spans="2:35" ht="15" customHeight="1" x14ac:dyDescent="0.4">
      <c r="B103" s="2"/>
      <c r="C103" s="2"/>
      <c r="D103" s="2"/>
      <c r="E103" s="2"/>
      <c r="F103" s="74"/>
      <c r="G103" s="2"/>
      <c r="H103" s="2"/>
      <c r="I103" s="2"/>
      <c r="J103" s="2"/>
      <c r="K103" s="2"/>
      <c r="L103" s="2"/>
      <c r="M103" s="2"/>
      <c r="N103" s="2"/>
      <c r="O103" s="2"/>
      <c r="P103" s="2"/>
      <c r="Q103" s="2"/>
      <c r="R103" s="2"/>
      <c r="S103" s="2"/>
      <c r="T103" s="2"/>
      <c r="U103" s="2"/>
      <c r="V103" s="2"/>
      <c r="W103" s="2"/>
      <c r="X103" s="2"/>
      <c r="Y103" s="2"/>
      <c r="Z103" s="2"/>
      <c r="AA103" s="2"/>
      <c r="AB103" s="2"/>
      <c r="AC103" s="2"/>
      <c r="AD103" s="2"/>
      <c r="AE103" s="2"/>
      <c r="AF103" s="2"/>
      <c r="AG103" s="2"/>
      <c r="AH103" s="2"/>
      <c r="AI103" s="2"/>
    </row>
    <row r="104" spans="2:35" ht="15" customHeight="1" x14ac:dyDescent="0.4">
      <c r="B104" s="347" t="s">
        <v>53</v>
      </c>
      <c r="C104" s="347"/>
      <c r="D104" s="347"/>
      <c r="E104" s="347"/>
      <c r="F104" s="347"/>
      <c r="G104" s="347"/>
      <c r="H104" s="347"/>
      <c r="I104" s="347"/>
      <c r="J104" s="347"/>
      <c r="K104" s="347"/>
      <c r="L104" s="347"/>
      <c r="M104" s="347"/>
      <c r="N104" s="347"/>
      <c r="O104" s="347"/>
      <c r="P104" s="347"/>
      <c r="Q104" s="347"/>
      <c r="R104" s="347"/>
      <c r="S104" s="347"/>
      <c r="T104" s="347"/>
      <c r="U104" s="347"/>
      <c r="V104" s="347"/>
      <c r="W104" s="347"/>
      <c r="X104" s="347"/>
      <c r="Y104" s="347"/>
      <c r="Z104" s="347"/>
      <c r="AA104" s="347"/>
      <c r="AB104" s="347"/>
      <c r="AC104" s="347"/>
      <c r="AD104" s="347"/>
      <c r="AE104" s="347"/>
      <c r="AF104" s="347"/>
      <c r="AG104" s="347"/>
      <c r="AH104" s="347"/>
      <c r="AI104" s="347"/>
    </row>
    <row r="105" spans="2:35" ht="15" customHeight="1" x14ac:dyDescent="0.4">
      <c r="B105" s="2"/>
      <c r="C105" s="2"/>
      <c r="D105" s="2"/>
      <c r="E105" s="2"/>
      <c r="F105" s="74"/>
      <c r="G105" s="2"/>
      <c r="H105" s="2"/>
      <c r="I105" s="2"/>
      <c r="J105" s="2"/>
      <c r="K105" s="2"/>
      <c r="L105" s="2"/>
      <c r="M105" s="2"/>
      <c r="N105" s="2"/>
      <c r="O105" s="2"/>
      <c r="P105" s="2"/>
      <c r="Q105" s="2"/>
      <c r="R105" s="2"/>
      <c r="S105" s="2"/>
      <c r="T105" s="2"/>
      <c r="U105" s="2"/>
      <c r="V105" s="2"/>
      <c r="W105" s="2"/>
      <c r="X105" s="2"/>
      <c r="Y105" s="2"/>
      <c r="Z105" s="2"/>
      <c r="AA105" s="2"/>
      <c r="AB105" s="2"/>
      <c r="AC105" s="2"/>
      <c r="AD105" s="2"/>
      <c r="AE105" s="2"/>
      <c r="AF105" s="2"/>
      <c r="AG105" s="2"/>
      <c r="AH105" s="2"/>
      <c r="AI105" s="2"/>
    </row>
    <row r="106" spans="2:35" ht="15" customHeight="1" x14ac:dyDescent="0.4">
      <c r="B106" s="2"/>
      <c r="C106" s="348" t="s">
        <v>1050</v>
      </c>
      <c r="D106" s="348"/>
      <c r="E106" s="348"/>
      <c r="F106" s="348"/>
      <c r="G106" s="348"/>
      <c r="H106" s="348"/>
      <c r="I106" s="348"/>
      <c r="J106" s="348"/>
      <c r="K106" s="348"/>
      <c r="L106" s="348"/>
      <c r="M106" s="348"/>
      <c r="N106" s="348"/>
      <c r="O106" s="348"/>
      <c r="P106" s="348"/>
      <c r="Q106" s="348"/>
      <c r="R106" s="348"/>
      <c r="S106" s="348"/>
      <c r="T106" s="348"/>
      <c r="U106" s="348"/>
      <c r="V106" s="348"/>
      <c r="W106" s="348"/>
      <c r="X106" s="348"/>
      <c r="Y106" s="348"/>
      <c r="Z106" s="348"/>
      <c r="AA106" s="348"/>
      <c r="AB106" s="348"/>
      <c r="AC106" s="348"/>
      <c r="AD106" s="348"/>
      <c r="AE106" s="348"/>
      <c r="AF106" s="348"/>
      <c r="AG106" s="348"/>
      <c r="AH106" s="348"/>
      <c r="AI106" s="2"/>
    </row>
    <row r="107" spans="2:35" ht="15" customHeight="1" x14ac:dyDescent="0.4">
      <c r="B107" s="2"/>
      <c r="C107" s="348"/>
      <c r="D107" s="348"/>
      <c r="E107" s="348"/>
      <c r="F107" s="348"/>
      <c r="G107" s="348"/>
      <c r="H107" s="348"/>
      <c r="I107" s="348"/>
      <c r="J107" s="348"/>
      <c r="K107" s="348"/>
      <c r="L107" s="348"/>
      <c r="M107" s="348"/>
      <c r="N107" s="348"/>
      <c r="O107" s="348"/>
      <c r="P107" s="348"/>
      <c r="Q107" s="348"/>
      <c r="R107" s="348"/>
      <c r="S107" s="348"/>
      <c r="T107" s="348"/>
      <c r="U107" s="348"/>
      <c r="V107" s="348"/>
      <c r="W107" s="348"/>
      <c r="X107" s="348"/>
      <c r="Y107" s="348"/>
      <c r="Z107" s="348"/>
      <c r="AA107" s="348"/>
      <c r="AB107" s="348"/>
      <c r="AC107" s="348"/>
      <c r="AD107" s="348"/>
      <c r="AE107" s="348"/>
      <c r="AF107" s="348"/>
      <c r="AG107" s="348"/>
      <c r="AH107" s="348"/>
      <c r="AI107" s="2"/>
    </row>
    <row r="108" spans="2:35" ht="15" customHeight="1" x14ac:dyDescent="0.4">
      <c r="B108" s="2"/>
      <c r="C108" s="348"/>
      <c r="D108" s="348"/>
      <c r="E108" s="348"/>
      <c r="F108" s="348"/>
      <c r="G108" s="348"/>
      <c r="H108" s="348"/>
      <c r="I108" s="348"/>
      <c r="J108" s="348"/>
      <c r="K108" s="348"/>
      <c r="L108" s="348"/>
      <c r="M108" s="348"/>
      <c r="N108" s="348"/>
      <c r="O108" s="348"/>
      <c r="P108" s="348"/>
      <c r="Q108" s="348"/>
      <c r="R108" s="348"/>
      <c r="S108" s="348"/>
      <c r="T108" s="348"/>
      <c r="U108" s="348"/>
      <c r="V108" s="348"/>
      <c r="W108" s="348"/>
      <c r="X108" s="348"/>
      <c r="Y108" s="348"/>
      <c r="Z108" s="348"/>
      <c r="AA108" s="348"/>
      <c r="AB108" s="348"/>
      <c r="AC108" s="348"/>
      <c r="AD108" s="348"/>
      <c r="AE108" s="348"/>
      <c r="AF108" s="348"/>
      <c r="AG108" s="348"/>
      <c r="AH108" s="348"/>
      <c r="AI108" s="2"/>
    </row>
    <row r="109" spans="2:35" ht="15" customHeight="1" x14ac:dyDescent="0.4">
      <c r="B109" s="2"/>
      <c r="C109" s="348"/>
      <c r="D109" s="348"/>
      <c r="E109" s="348"/>
      <c r="F109" s="348"/>
      <c r="G109" s="348"/>
      <c r="H109" s="348"/>
      <c r="I109" s="348"/>
      <c r="J109" s="348"/>
      <c r="K109" s="348"/>
      <c r="L109" s="348"/>
      <c r="M109" s="348"/>
      <c r="N109" s="348"/>
      <c r="O109" s="348"/>
      <c r="P109" s="348"/>
      <c r="Q109" s="348"/>
      <c r="R109" s="348"/>
      <c r="S109" s="348"/>
      <c r="T109" s="348"/>
      <c r="U109" s="348"/>
      <c r="V109" s="348"/>
      <c r="W109" s="348"/>
      <c r="X109" s="348"/>
      <c r="Y109" s="348"/>
      <c r="Z109" s="348"/>
      <c r="AA109" s="348"/>
      <c r="AB109" s="348"/>
      <c r="AC109" s="348"/>
      <c r="AD109" s="348"/>
      <c r="AE109" s="348"/>
      <c r="AF109" s="348"/>
      <c r="AG109" s="348"/>
      <c r="AH109" s="348"/>
      <c r="AI109" s="2"/>
    </row>
    <row r="110" spans="2:35" ht="15" customHeight="1" x14ac:dyDescent="0.4">
      <c r="B110" s="2"/>
      <c r="C110" s="348"/>
      <c r="D110" s="348"/>
      <c r="E110" s="348"/>
      <c r="F110" s="348"/>
      <c r="G110" s="348"/>
      <c r="H110" s="348"/>
      <c r="I110" s="348"/>
      <c r="J110" s="348"/>
      <c r="K110" s="348"/>
      <c r="L110" s="348"/>
      <c r="M110" s="348"/>
      <c r="N110" s="348"/>
      <c r="O110" s="348"/>
      <c r="P110" s="348"/>
      <c r="Q110" s="348"/>
      <c r="R110" s="348"/>
      <c r="S110" s="348"/>
      <c r="T110" s="348"/>
      <c r="U110" s="348"/>
      <c r="V110" s="348"/>
      <c r="W110" s="348"/>
      <c r="X110" s="348"/>
      <c r="Y110" s="348"/>
      <c r="Z110" s="348"/>
      <c r="AA110" s="348"/>
      <c r="AB110" s="348"/>
      <c r="AC110" s="348"/>
      <c r="AD110" s="348"/>
      <c r="AE110" s="348"/>
      <c r="AF110" s="348"/>
      <c r="AG110" s="348"/>
      <c r="AH110" s="348"/>
      <c r="AI110" s="2"/>
    </row>
    <row r="111" spans="2:35" ht="15" customHeight="1" x14ac:dyDescent="0.4">
      <c r="B111" s="2"/>
      <c r="C111" s="348"/>
      <c r="D111" s="348"/>
      <c r="E111" s="348"/>
      <c r="F111" s="348"/>
      <c r="G111" s="348"/>
      <c r="H111" s="348"/>
      <c r="I111" s="348"/>
      <c r="J111" s="348"/>
      <c r="K111" s="348"/>
      <c r="L111" s="348"/>
      <c r="M111" s="348"/>
      <c r="N111" s="348"/>
      <c r="O111" s="348"/>
      <c r="P111" s="348"/>
      <c r="Q111" s="348"/>
      <c r="R111" s="348"/>
      <c r="S111" s="348"/>
      <c r="T111" s="348"/>
      <c r="U111" s="348"/>
      <c r="V111" s="348"/>
      <c r="W111" s="348"/>
      <c r="X111" s="348"/>
      <c r="Y111" s="348"/>
      <c r="Z111" s="348"/>
      <c r="AA111" s="348"/>
      <c r="AB111" s="348"/>
      <c r="AC111" s="348"/>
      <c r="AD111" s="348"/>
      <c r="AE111" s="348"/>
      <c r="AF111" s="348"/>
      <c r="AG111" s="348"/>
      <c r="AH111" s="348"/>
      <c r="AI111" s="2"/>
    </row>
    <row r="112" spans="2:35" ht="15" customHeight="1" thickBot="1" x14ac:dyDescent="0.45">
      <c r="B112" s="2"/>
      <c r="C112" s="348"/>
      <c r="D112" s="348"/>
      <c r="E112" s="348"/>
      <c r="F112" s="348"/>
      <c r="G112" s="348"/>
      <c r="H112" s="348"/>
      <c r="I112" s="348"/>
      <c r="J112" s="348"/>
      <c r="K112" s="348"/>
      <c r="L112" s="348"/>
      <c r="M112" s="348"/>
      <c r="N112" s="348"/>
      <c r="O112" s="348"/>
      <c r="P112" s="348"/>
      <c r="Q112" s="348"/>
      <c r="R112" s="348"/>
      <c r="S112" s="348"/>
      <c r="T112" s="348"/>
      <c r="U112" s="348"/>
      <c r="V112" s="348"/>
      <c r="W112" s="348"/>
      <c r="X112" s="348"/>
      <c r="Y112" s="348"/>
      <c r="Z112" s="348"/>
      <c r="AA112" s="348"/>
      <c r="AB112" s="348"/>
      <c r="AC112" s="348"/>
      <c r="AD112" s="348"/>
      <c r="AE112" s="348"/>
      <c r="AF112" s="348"/>
      <c r="AG112" s="348"/>
      <c r="AH112" s="348"/>
      <c r="AI112" s="2"/>
    </row>
    <row r="113" spans="2:35" ht="15" customHeight="1" x14ac:dyDescent="0.4">
      <c r="B113" s="9"/>
      <c r="C113" s="246" t="s">
        <v>1049</v>
      </c>
      <c r="D113" s="247"/>
      <c r="E113" s="247"/>
      <c r="F113" s="248"/>
      <c r="G113" s="526" t="s">
        <v>55</v>
      </c>
      <c r="H113" s="527"/>
      <c r="I113" s="527"/>
      <c r="J113" s="527"/>
      <c r="K113" s="527"/>
      <c r="L113" s="527"/>
      <c r="M113" s="527"/>
      <c r="N113" s="527"/>
      <c r="O113" s="528"/>
      <c r="P113" s="252" t="s">
        <v>540</v>
      </c>
      <c r="Q113" s="247"/>
      <c r="R113" s="248"/>
      <c r="S113" s="252" t="s">
        <v>56</v>
      </c>
      <c r="T113" s="247"/>
      <c r="U113" s="247"/>
      <c r="V113" s="247"/>
      <c r="W113" s="252" t="s">
        <v>542</v>
      </c>
      <c r="X113" s="247"/>
      <c r="Y113" s="247"/>
      <c r="Z113" s="247"/>
      <c r="AA113" s="247"/>
      <c r="AB113" s="248"/>
      <c r="AC113" s="247" t="s">
        <v>54</v>
      </c>
      <c r="AD113" s="247"/>
      <c r="AE113" s="247"/>
      <c r="AF113" s="247"/>
      <c r="AG113" s="247"/>
      <c r="AH113" s="513"/>
      <c r="AI113" s="8"/>
    </row>
    <row r="114" spans="2:35" ht="15" customHeight="1" thickBot="1" x14ac:dyDescent="0.45">
      <c r="B114" s="9"/>
      <c r="C114" s="249"/>
      <c r="D114" s="250"/>
      <c r="E114" s="250"/>
      <c r="F114" s="251"/>
      <c r="G114" s="253" t="s">
        <v>67</v>
      </c>
      <c r="H114" s="250"/>
      <c r="I114" s="250"/>
      <c r="J114" s="250"/>
      <c r="K114" s="250"/>
      <c r="L114" s="250"/>
      <c r="M114" s="250"/>
      <c r="N114" s="250"/>
      <c r="O114" s="251"/>
      <c r="P114" s="253"/>
      <c r="Q114" s="250"/>
      <c r="R114" s="251"/>
      <c r="S114" s="253"/>
      <c r="T114" s="250"/>
      <c r="U114" s="250"/>
      <c r="V114" s="250"/>
      <c r="W114" s="253"/>
      <c r="X114" s="250"/>
      <c r="Y114" s="250"/>
      <c r="Z114" s="250"/>
      <c r="AA114" s="250"/>
      <c r="AB114" s="251"/>
      <c r="AC114" s="250"/>
      <c r="AD114" s="250"/>
      <c r="AE114" s="250"/>
      <c r="AF114" s="250"/>
      <c r="AG114" s="250"/>
      <c r="AH114" s="514"/>
      <c r="AI114" s="9"/>
    </row>
    <row r="115" spans="2:35" ht="15" customHeight="1" x14ac:dyDescent="0.4">
      <c r="B115" s="10"/>
      <c r="C115" s="507" t="s">
        <v>62</v>
      </c>
      <c r="D115" s="346"/>
      <c r="E115" s="346"/>
      <c r="F115" s="508"/>
      <c r="G115" s="477"/>
      <c r="H115" s="478"/>
      <c r="I115" s="478"/>
      <c r="J115" s="478"/>
      <c r="K115" s="478"/>
      <c r="L115" s="478"/>
      <c r="M115" s="478"/>
      <c r="N115" s="478"/>
      <c r="O115" s="509"/>
      <c r="P115" s="510"/>
      <c r="Q115" s="346"/>
      <c r="R115" s="508"/>
      <c r="S115" s="515" t="str">
        <f>IF(AA117&lt;&gt;"",IF(Y117&lt;&gt;"",IF(AA115&lt;&gt;"",IF(Y115&lt;&gt;"",IF(COUNTIF(AA117,""),0,IF(COUNTIF(AA115,""),0,IF(INDEX(List!$B$2:$C$13,MATCH('ABE 5BATCH AF'!Y117,List!$B$2:$B$13,0),2)=12,IF(INDEX(List!$B$2:$C$13,MATCH('ABE 5BATCH AF'!Y115,List!$B$2:$B$13,0),2)=1,AA117-AA115+1,IF(INDEX(List!$B$2:$C$13,MATCH('ABE 5BATCH AF'!Y117,List!$B$2:$B$13,0),2)&gt;=(INDEX(List!$B$2:$C$13,MATCH('ABE 5BATCH AF'!Y115,List!$B$2:$B$13,0),2)-1),AA117-AA115,AA117-AA115-1)),IF(INDEX(List!$B$2:$C$13,MATCH('ABE 5BATCH AF'!Y117,List!$B$2:$B$13,0),2)&gt;=(INDEX(List!$B$2:$C$13,MATCH('ABE 5BATCH AF'!Y115,List!$B$2:$B$13,0),2)-1),AA117-AA115,AA117-AA115-1))))+IF(IF(COUNTIF(INDEX(List!$B$2:$C$13,MATCH('ABE 5BATCH AF'!Y117,List!$B$2:$B$13,0),2),""),0,IF(COUNTIF(INDEX(List!$B$2:$C$13,MATCH('ABE 5BATCH AF'!Y115,List!$B$2:$B$13,0),2),""),0,IF(INDEX(List!$B$2:$C$13,MATCH('ABE 5BATCH AF'!Y117,List!$B$2:$B$13,0),2)=12,IF(INDEX(List!$B$2:$C$13,MATCH('ABE 5BATCH AF'!Y115,List!$B$2:$B$13,0),2)=1,0,IF(INDEX(List!$B$2:$C$13,MATCH('ABE 5BATCH AF'!Y117,List!$B$2:$B$13,0),2)&gt;=(INDEX(List!$B$2:$C$13,MATCH('ABE 5BATCH AF'!Y115,List!$B$2:$B$13,0),2)-1),INDEX(List!$B$2:$C$13,MATCH('ABE 5BATCH AF'!Y117,List!$B$2:$B$13,0),2)-INDEX(List!$B$2:$C$13,MATCH('ABE 5BATCH AF'!Y115,List!$B$2:$B$13,0),2)+1,12-INDEX(List!$B$2:$C$13,MATCH('ABE 5BATCH AF'!Y115,List!$B$2:$B$13,0),2)+INDEX(List!$B$2:$C$13,MATCH('ABE 5BATCH AF'!Y117,List!$B$2:$B$13,0),2)+1)),IF(INDEX(List!$B$2:$C$13,MATCH('ABE 5BATCH AF'!Y117,List!$B$2:$B$13,0),2)&gt;=(INDEX(List!$B$2:$C$13,MATCH('ABE 5BATCH AF'!Y115,List!$B$2:$B$13,0),2)-1),INDEX(List!$B$2:$C$13,MATCH('ABE 5BATCH AF'!Y117,List!$B$2:$B$13,0),2)-INDEX(List!$B$2:$C$13,MATCH('ABE 5BATCH AF'!Y115,List!$B$2:$B$13,0),2)+1,12-INDEX(List!$B$2:$C$13,MATCH('ABE 5BATCH AF'!Y115,List!$B$2:$B$13,0),2)+INDEX(List!$B$2:$C$13,MATCH('ABE 5BATCH AF'!Y117,List!$B$2:$B$13,0),2)+1))))&gt;5,1,0),""),""),""),"")</f>
        <v/>
      </c>
      <c r="T115" s="516"/>
      <c r="U115" s="511" t="str">
        <f>IF(AA117&lt;&gt;"",IF(Y117&lt;&gt;"",IF(AA115&lt;&gt;"",IF(Y115&lt;&gt;"",IF(S115=1," year"," years"),""),""),""),"")</f>
        <v/>
      </c>
      <c r="V115" s="512"/>
      <c r="W115" s="345" t="s">
        <v>541</v>
      </c>
      <c r="X115" s="345"/>
      <c r="Y115" s="344"/>
      <c r="Z115" s="269" t="s">
        <v>21</v>
      </c>
      <c r="AA115" s="346"/>
      <c r="AB115" s="346"/>
      <c r="AC115" s="477"/>
      <c r="AD115" s="478"/>
      <c r="AE115" s="478"/>
      <c r="AF115" s="478"/>
      <c r="AG115" s="478"/>
      <c r="AH115" s="479"/>
      <c r="AI115" s="10"/>
    </row>
    <row r="116" spans="2:35" ht="15" customHeight="1" x14ac:dyDescent="0.4">
      <c r="B116" s="9"/>
      <c r="C116" s="388"/>
      <c r="D116" s="211"/>
      <c r="E116" s="211"/>
      <c r="F116" s="212"/>
      <c r="G116" s="194"/>
      <c r="H116" s="195"/>
      <c r="I116" s="195"/>
      <c r="J116" s="195"/>
      <c r="K116" s="195"/>
      <c r="L116" s="195"/>
      <c r="M116" s="195"/>
      <c r="N116" s="195"/>
      <c r="O116" s="196"/>
      <c r="P116" s="210"/>
      <c r="Q116" s="211"/>
      <c r="R116" s="212"/>
      <c r="S116" s="199"/>
      <c r="T116" s="200"/>
      <c r="U116" s="205"/>
      <c r="V116" s="206"/>
      <c r="W116" s="204"/>
      <c r="X116" s="204"/>
      <c r="Y116" s="186"/>
      <c r="Z116" s="184"/>
      <c r="AA116" s="214"/>
      <c r="AB116" s="214"/>
      <c r="AC116" s="207"/>
      <c r="AD116" s="208"/>
      <c r="AE116" s="208"/>
      <c r="AF116" s="208"/>
      <c r="AG116" s="208"/>
      <c r="AH116" s="480"/>
      <c r="AI116" s="4"/>
    </row>
    <row r="117" spans="2:35" ht="15" customHeight="1" x14ac:dyDescent="0.4">
      <c r="B117" s="9"/>
      <c r="C117" s="388"/>
      <c r="D117" s="211"/>
      <c r="E117" s="211"/>
      <c r="F117" s="212"/>
      <c r="G117" s="207"/>
      <c r="H117" s="208"/>
      <c r="I117" s="208"/>
      <c r="J117" s="208"/>
      <c r="K117" s="208"/>
      <c r="L117" s="208"/>
      <c r="M117" s="208"/>
      <c r="N117" s="208"/>
      <c r="O117" s="209"/>
      <c r="P117" s="210"/>
      <c r="Q117" s="211"/>
      <c r="R117" s="212"/>
      <c r="S117" s="199"/>
      <c r="T117" s="200"/>
      <c r="U117" s="205"/>
      <c r="V117" s="206"/>
      <c r="W117" s="183" t="s">
        <v>535</v>
      </c>
      <c r="X117" s="183"/>
      <c r="Y117" s="185"/>
      <c r="Z117" s="183" t="s">
        <v>21</v>
      </c>
      <c r="AA117" s="211"/>
      <c r="AB117" s="211"/>
      <c r="AC117" s="207"/>
      <c r="AD117" s="208"/>
      <c r="AE117" s="208"/>
      <c r="AF117" s="208"/>
      <c r="AG117" s="208"/>
      <c r="AH117" s="480"/>
      <c r="AI117" s="4"/>
    </row>
    <row r="118" spans="2:35" ht="15" customHeight="1" x14ac:dyDescent="0.4">
      <c r="B118" s="9"/>
      <c r="C118" s="408"/>
      <c r="D118" s="214"/>
      <c r="E118" s="214"/>
      <c r="F118" s="215"/>
      <c r="G118" s="194"/>
      <c r="H118" s="195"/>
      <c r="I118" s="195"/>
      <c r="J118" s="195"/>
      <c r="K118" s="195"/>
      <c r="L118" s="195"/>
      <c r="M118" s="195"/>
      <c r="N118" s="195"/>
      <c r="O118" s="196"/>
      <c r="P118" s="213"/>
      <c r="Q118" s="214"/>
      <c r="R118" s="215"/>
      <c r="S118" s="199"/>
      <c r="T118" s="200"/>
      <c r="U118" s="205"/>
      <c r="V118" s="206"/>
      <c r="W118" s="184"/>
      <c r="X118" s="184"/>
      <c r="Y118" s="186"/>
      <c r="Z118" s="184"/>
      <c r="AA118" s="214"/>
      <c r="AB118" s="214"/>
      <c r="AC118" s="207"/>
      <c r="AD118" s="208"/>
      <c r="AE118" s="208"/>
      <c r="AF118" s="208"/>
      <c r="AG118" s="208"/>
      <c r="AH118" s="480"/>
      <c r="AI118" s="4"/>
    </row>
    <row r="119" spans="2:35" ht="15" customHeight="1" x14ac:dyDescent="0.4">
      <c r="B119" s="9"/>
      <c r="C119" s="387" t="s">
        <v>618</v>
      </c>
      <c r="D119" s="276"/>
      <c r="E119" s="276"/>
      <c r="F119" s="277"/>
      <c r="G119" s="191"/>
      <c r="H119" s="192"/>
      <c r="I119" s="192"/>
      <c r="J119" s="192"/>
      <c r="K119" s="192"/>
      <c r="L119" s="192"/>
      <c r="M119" s="192"/>
      <c r="N119" s="192"/>
      <c r="O119" s="193"/>
      <c r="P119" s="210"/>
      <c r="Q119" s="211"/>
      <c r="R119" s="212"/>
      <c r="S119" s="197" t="str">
        <f>IF(AA121&lt;&gt;"",IF(Y121&lt;&gt;"",IF(AA119&lt;&gt;"",IF(Y119&lt;&gt;"",IF(COUNTIF(AA121,""),0,IF(COUNTIF(AA119,""),0,IF(INDEX(List!$B$2:$C$13,MATCH('ABE 5BATCH AF'!Y121,List!$B$2:$B$13,0),2)=12,IF(INDEX(List!$B$2:$C$13,MATCH('ABE 5BATCH AF'!Y119,List!$B$2:$B$13,0),2)=1,AA121-AA119+1,IF(INDEX(List!$B$2:$C$13,MATCH('ABE 5BATCH AF'!Y121,List!$B$2:$B$13,0),2)&gt;=(INDEX(List!$B$2:$C$13,MATCH('ABE 5BATCH AF'!Y119,List!$B$2:$B$13,0),2)-1),AA121-AA119,AA121-AA119-1)),IF(INDEX(List!$B$2:$C$13,MATCH('ABE 5BATCH AF'!Y121,List!$B$2:$B$13,0),2)&gt;=(INDEX(List!$B$2:$C$13,MATCH('ABE 5BATCH AF'!Y119,List!$B$2:$B$13,0),2)-1),AA121-AA119,AA121-AA119-1))))+IF(IF(COUNTIF(INDEX(List!$B$2:$C$13,MATCH('ABE 5BATCH AF'!Y121,List!$B$2:$B$13,0),2),""),0,IF(COUNTIF(INDEX(List!$B$2:$C$13,MATCH('ABE 5BATCH AF'!Y119,List!$B$2:$B$13,0),2),""),0,IF(INDEX(List!$B$2:$C$13,MATCH('ABE 5BATCH AF'!Y121,List!$B$2:$B$13,0),2)=12,IF(INDEX(List!$B$2:$C$13,MATCH('ABE 5BATCH AF'!Y119,List!$B$2:$B$13,0),2)=1,0,IF(INDEX(List!$B$2:$C$13,MATCH('ABE 5BATCH AF'!Y121,List!$B$2:$B$13,0),2)&gt;=(INDEX(List!$B$2:$C$13,MATCH('ABE 5BATCH AF'!Y119,List!$B$2:$B$13,0),2)-1),INDEX(List!$B$2:$C$13,MATCH('ABE 5BATCH AF'!Y121,List!$B$2:$B$13,0),2)-INDEX(List!$B$2:$C$13,MATCH('ABE 5BATCH AF'!Y119,List!$B$2:$B$13,0),2)+1,12-INDEX(List!$B$2:$C$13,MATCH('ABE 5BATCH AF'!Y119,List!$B$2:$B$13,0),2)+INDEX(List!$B$2:$C$13,MATCH('ABE 5BATCH AF'!Y121,List!$B$2:$B$13,0),2)+1)),IF(INDEX(List!$B$2:$C$13,MATCH('ABE 5BATCH AF'!Y121,List!$B$2:$B$13,0),2)&gt;=(INDEX(List!$B$2:$C$13,MATCH('ABE 5BATCH AF'!Y119,List!$B$2:$B$13,0),2)-1),INDEX(List!$B$2:$C$13,MATCH('ABE 5BATCH AF'!Y121,List!$B$2:$B$13,0),2)-INDEX(List!$B$2:$C$13,MATCH('ABE 5BATCH AF'!Y119,List!$B$2:$B$13,0),2)+1,12-INDEX(List!$B$2:$C$13,MATCH('ABE 5BATCH AF'!Y119,List!$B$2:$B$13,0),2)+INDEX(List!$B$2:$C$13,MATCH('ABE 5BATCH AF'!Y121,List!$B$2:$B$13,0),2)+1))))&gt;5,1,0),""),""),""),"")</f>
        <v/>
      </c>
      <c r="T119" s="198"/>
      <c r="U119" s="412" t="str">
        <f>IF(AA121&lt;&gt;"",IF(Y121&lt;&gt;"",IF(AA119&lt;&gt;"",IF(Y119&lt;&gt;"",IF(S119=1," year"," years"),""),""),""),"")</f>
        <v/>
      </c>
      <c r="V119" s="413"/>
      <c r="W119" s="203" t="s">
        <v>534</v>
      </c>
      <c r="X119" s="203"/>
      <c r="Y119" s="185"/>
      <c r="Z119" s="183" t="s">
        <v>21</v>
      </c>
      <c r="AA119" s="211"/>
      <c r="AB119" s="211"/>
      <c r="AC119" s="327"/>
      <c r="AD119" s="327"/>
      <c r="AE119" s="327"/>
      <c r="AF119" s="327"/>
      <c r="AG119" s="327"/>
      <c r="AH119" s="402"/>
      <c r="AI119" s="4"/>
    </row>
    <row r="120" spans="2:35" ht="15" customHeight="1" x14ac:dyDescent="0.4">
      <c r="B120" s="9"/>
      <c r="C120" s="388"/>
      <c r="D120" s="211"/>
      <c r="E120" s="211"/>
      <c r="F120" s="212"/>
      <c r="G120" s="194"/>
      <c r="H120" s="195"/>
      <c r="I120" s="195"/>
      <c r="J120" s="195"/>
      <c r="K120" s="195"/>
      <c r="L120" s="195"/>
      <c r="M120" s="195"/>
      <c r="N120" s="195"/>
      <c r="O120" s="196"/>
      <c r="P120" s="210"/>
      <c r="Q120" s="211"/>
      <c r="R120" s="212"/>
      <c r="S120" s="199"/>
      <c r="T120" s="200"/>
      <c r="U120" s="205"/>
      <c r="V120" s="206"/>
      <c r="W120" s="204"/>
      <c r="X120" s="204"/>
      <c r="Y120" s="186"/>
      <c r="Z120" s="184"/>
      <c r="AA120" s="214"/>
      <c r="AB120" s="214"/>
      <c r="AC120" s="327"/>
      <c r="AD120" s="327"/>
      <c r="AE120" s="327"/>
      <c r="AF120" s="327"/>
      <c r="AG120" s="327"/>
      <c r="AH120" s="402"/>
      <c r="AI120" s="4"/>
    </row>
    <row r="121" spans="2:35" ht="15" customHeight="1" x14ac:dyDescent="0.4">
      <c r="B121" s="9"/>
      <c r="C121" s="388"/>
      <c r="D121" s="211"/>
      <c r="E121" s="211"/>
      <c r="F121" s="212"/>
      <c r="G121" s="207"/>
      <c r="H121" s="208"/>
      <c r="I121" s="208"/>
      <c r="J121" s="208"/>
      <c r="K121" s="208"/>
      <c r="L121" s="208"/>
      <c r="M121" s="208"/>
      <c r="N121" s="208"/>
      <c r="O121" s="209"/>
      <c r="P121" s="210"/>
      <c r="Q121" s="211"/>
      <c r="R121" s="212"/>
      <c r="S121" s="199"/>
      <c r="T121" s="200"/>
      <c r="U121" s="205"/>
      <c r="V121" s="206"/>
      <c r="W121" s="183" t="s">
        <v>535</v>
      </c>
      <c r="X121" s="183"/>
      <c r="Y121" s="185"/>
      <c r="Z121" s="183" t="s">
        <v>21</v>
      </c>
      <c r="AA121" s="211"/>
      <c r="AB121" s="211"/>
      <c r="AC121" s="327"/>
      <c r="AD121" s="327"/>
      <c r="AE121" s="327"/>
      <c r="AF121" s="327"/>
      <c r="AG121" s="327"/>
      <c r="AH121" s="402"/>
      <c r="AI121" s="4"/>
    </row>
    <row r="122" spans="2:35" ht="15" customHeight="1" x14ac:dyDescent="0.4">
      <c r="B122" s="9"/>
      <c r="C122" s="408"/>
      <c r="D122" s="214"/>
      <c r="E122" s="214"/>
      <c r="F122" s="215"/>
      <c r="G122" s="194"/>
      <c r="H122" s="195"/>
      <c r="I122" s="195"/>
      <c r="J122" s="195"/>
      <c r="K122" s="195"/>
      <c r="L122" s="195"/>
      <c r="M122" s="195"/>
      <c r="N122" s="195"/>
      <c r="O122" s="196"/>
      <c r="P122" s="213"/>
      <c r="Q122" s="214"/>
      <c r="R122" s="215"/>
      <c r="S122" s="201"/>
      <c r="T122" s="202"/>
      <c r="U122" s="414"/>
      <c r="V122" s="415"/>
      <c r="W122" s="184"/>
      <c r="X122" s="184"/>
      <c r="Y122" s="186"/>
      <c r="Z122" s="184"/>
      <c r="AA122" s="214"/>
      <c r="AB122" s="214"/>
      <c r="AC122" s="327"/>
      <c r="AD122" s="327"/>
      <c r="AE122" s="327"/>
      <c r="AF122" s="327"/>
      <c r="AG122" s="327"/>
      <c r="AH122" s="402"/>
      <c r="AI122" s="4"/>
    </row>
    <row r="123" spans="2:35" ht="15" customHeight="1" x14ac:dyDescent="0.4">
      <c r="B123" s="9"/>
      <c r="C123" s="387" t="s">
        <v>63</v>
      </c>
      <c r="D123" s="276"/>
      <c r="E123" s="276"/>
      <c r="F123" s="277"/>
      <c r="G123" s="191"/>
      <c r="H123" s="192"/>
      <c r="I123" s="192"/>
      <c r="J123" s="192"/>
      <c r="K123" s="192"/>
      <c r="L123" s="192"/>
      <c r="M123" s="192"/>
      <c r="N123" s="192"/>
      <c r="O123" s="193"/>
      <c r="P123" s="210"/>
      <c r="Q123" s="211"/>
      <c r="R123" s="212"/>
      <c r="S123" s="199" t="str">
        <f>IF(AA125&lt;&gt;"",IF(Y125&lt;&gt;"",IF(AA123&lt;&gt;"",IF(Y123&lt;&gt;"",IF(COUNTIF(AA125,""),0,IF(COUNTIF(AA123,""),0,IF(INDEX(List!$B$2:$C$13,MATCH('ABE 5BATCH AF'!Y125,List!$B$2:$B$13,0),2)=12,IF(INDEX(List!$B$2:$C$13,MATCH('ABE 5BATCH AF'!Y123,List!$B$2:$B$13,0),2)=1,AA125-AA123+1,IF(INDEX(List!$B$2:$C$13,MATCH('ABE 5BATCH AF'!Y125,List!$B$2:$B$13,0),2)&gt;=(INDEX(List!$B$2:$C$13,MATCH('ABE 5BATCH AF'!Y123,List!$B$2:$B$13,0),2)-1),AA125-AA123,AA125-AA123-1)),IF(INDEX(List!$B$2:$C$13,MATCH('ABE 5BATCH AF'!Y125,List!$B$2:$B$13,0),2)&gt;=(INDEX(List!$B$2:$C$13,MATCH('ABE 5BATCH AF'!Y123,List!$B$2:$B$13,0),2)-1),AA125-AA123,AA125-AA123-1))))+IF(IF(COUNTIF(INDEX(List!$B$2:$C$13,MATCH('ABE 5BATCH AF'!Y125,List!$B$2:$B$13,0),2),""),0,IF(COUNTIF(INDEX(List!$B$2:$C$13,MATCH('ABE 5BATCH AF'!Y123,List!$B$2:$B$13,0),2),""),0,IF(INDEX(List!$B$2:$C$13,MATCH('ABE 5BATCH AF'!Y125,List!$B$2:$B$13,0),2)=12,IF(INDEX(List!$B$2:$C$13,MATCH('ABE 5BATCH AF'!Y123,List!$B$2:$B$13,0),2)=1,0,IF(INDEX(List!$B$2:$C$13,MATCH('ABE 5BATCH AF'!Y125,List!$B$2:$B$13,0),2)&gt;=(INDEX(List!$B$2:$C$13,MATCH('ABE 5BATCH AF'!Y123,List!$B$2:$B$13,0),2)-1),INDEX(List!$B$2:$C$13,MATCH('ABE 5BATCH AF'!Y125,List!$B$2:$B$13,0),2)-INDEX(List!$B$2:$C$13,MATCH('ABE 5BATCH AF'!Y123,List!$B$2:$B$13,0),2)+1,12-INDEX(List!$B$2:$C$13,MATCH('ABE 5BATCH AF'!Y123,List!$B$2:$B$13,0),2)+INDEX(List!$B$2:$C$13,MATCH('ABE 5BATCH AF'!Y125,List!$B$2:$B$13,0),2)+1)),IF(INDEX(List!$B$2:$C$13,MATCH('ABE 5BATCH AF'!Y125,List!$B$2:$B$13,0),2)&gt;=(INDEX(List!$B$2:$C$13,MATCH('ABE 5BATCH AF'!Y123,List!$B$2:$B$13,0),2)-1),INDEX(List!$B$2:$C$13,MATCH('ABE 5BATCH AF'!Y125,List!$B$2:$B$13,0),2)-INDEX(List!$B$2:$C$13,MATCH('ABE 5BATCH AF'!Y123,List!$B$2:$B$13,0),2)+1,12-INDEX(List!$B$2:$C$13,MATCH('ABE 5BATCH AF'!Y123,List!$B$2:$B$13,0),2)+INDEX(List!$B$2:$C$13,MATCH('ABE 5BATCH AF'!Y125,List!$B$2:$B$13,0),2)+1))))&gt;5,1,0),""),""),""),"")</f>
        <v/>
      </c>
      <c r="T123" s="200"/>
      <c r="U123" s="205" t="str">
        <f>IF(AA125&lt;&gt;"",IF(Y125&lt;&gt;"",IF(AA123&lt;&gt;"",IF(Y123&lt;&gt;"",IF(S123=1," year"," years"),""),""),""),"")</f>
        <v/>
      </c>
      <c r="V123" s="206"/>
      <c r="W123" s="203" t="s">
        <v>534</v>
      </c>
      <c r="X123" s="203"/>
      <c r="Y123" s="185"/>
      <c r="Z123" s="183" t="s">
        <v>21</v>
      </c>
      <c r="AA123" s="211"/>
      <c r="AB123" s="211"/>
      <c r="AC123" s="327"/>
      <c r="AD123" s="327"/>
      <c r="AE123" s="327"/>
      <c r="AF123" s="327"/>
      <c r="AG123" s="327"/>
      <c r="AH123" s="402"/>
      <c r="AI123" s="4"/>
    </row>
    <row r="124" spans="2:35" ht="15" customHeight="1" x14ac:dyDescent="0.4">
      <c r="B124" s="9"/>
      <c r="C124" s="388"/>
      <c r="D124" s="211"/>
      <c r="E124" s="211"/>
      <c r="F124" s="212"/>
      <c r="G124" s="194"/>
      <c r="H124" s="195"/>
      <c r="I124" s="195"/>
      <c r="J124" s="195"/>
      <c r="K124" s="195"/>
      <c r="L124" s="195"/>
      <c r="M124" s="195"/>
      <c r="N124" s="195"/>
      <c r="O124" s="196"/>
      <c r="P124" s="210"/>
      <c r="Q124" s="211"/>
      <c r="R124" s="212"/>
      <c r="S124" s="199"/>
      <c r="T124" s="200"/>
      <c r="U124" s="205"/>
      <c r="V124" s="206"/>
      <c r="W124" s="204"/>
      <c r="X124" s="204"/>
      <c r="Y124" s="186"/>
      <c r="Z124" s="184"/>
      <c r="AA124" s="214"/>
      <c r="AB124" s="214"/>
      <c r="AC124" s="327"/>
      <c r="AD124" s="327"/>
      <c r="AE124" s="327"/>
      <c r="AF124" s="327"/>
      <c r="AG124" s="327"/>
      <c r="AH124" s="402"/>
      <c r="AI124" s="4"/>
    </row>
    <row r="125" spans="2:35" ht="15" customHeight="1" x14ac:dyDescent="0.4">
      <c r="B125" s="9"/>
      <c r="C125" s="388"/>
      <c r="D125" s="211"/>
      <c r="E125" s="211"/>
      <c r="F125" s="212"/>
      <c r="G125" s="207"/>
      <c r="H125" s="208"/>
      <c r="I125" s="208"/>
      <c r="J125" s="208"/>
      <c r="K125" s="208"/>
      <c r="L125" s="208"/>
      <c r="M125" s="208"/>
      <c r="N125" s="208"/>
      <c r="O125" s="209"/>
      <c r="P125" s="210"/>
      <c r="Q125" s="211"/>
      <c r="R125" s="212"/>
      <c r="S125" s="199"/>
      <c r="T125" s="200"/>
      <c r="U125" s="205"/>
      <c r="V125" s="206"/>
      <c r="W125" s="183" t="s">
        <v>535</v>
      </c>
      <c r="X125" s="183"/>
      <c r="Y125" s="185"/>
      <c r="Z125" s="183" t="s">
        <v>21</v>
      </c>
      <c r="AA125" s="211"/>
      <c r="AB125" s="211"/>
      <c r="AC125" s="327"/>
      <c r="AD125" s="327"/>
      <c r="AE125" s="327"/>
      <c r="AF125" s="327"/>
      <c r="AG125" s="327"/>
      <c r="AH125" s="402"/>
      <c r="AI125" s="4"/>
    </row>
    <row r="126" spans="2:35" ht="15" customHeight="1" x14ac:dyDescent="0.4">
      <c r="B126" s="9"/>
      <c r="C126" s="408"/>
      <c r="D126" s="214"/>
      <c r="E126" s="214"/>
      <c r="F126" s="215"/>
      <c r="G126" s="194"/>
      <c r="H126" s="195"/>
      <c r="I126" s="195"/>
      <c r="J126" s="195"/>
      <c r="K126" s="195"/>
      <c r="L126" s="195"/>
      <c r="M126" s="195"/>
      <c r="N126" s="195"/>
      <c r="O126" s="196"/>
      <c r="P126" s="213"/>
      <c r="Q126" s="214"/>
      <c r="R126" s="215"/>
      <c r="S126" s="199"/>
      <c r="T126" s="200"/>
      <c r="U126" s="205"/>
      <c r="V126" s="206"/>
      <c r="W126" s="184"/>
      <c r="X126" s="184"/>
      <c r="Y126" s="186"/>
      <c r="Z126" s="184"/>
      <c r="AA126" s="214"/>
      <c r="AB126" s="214"/>
      <c r="AC126" s="327"/>
      <c r="AD126" s="327"/>
      <c r="AE126" s="327"/>
      <c r="AF126" s="327"/>
      <c r="AG126" s="327"/>
      <c r="AH126" s="402"/>
      <c r="AI126" s="5"/>
    </row>
    <row r="127" spans="2:35" ht="15" customHeight="1" x14ac:dyDescent="0.4">
      <c r="B127" s="9"/>
      <c r="C127" s="387" t="s">
        <v>1044</v>
      </c>
      <c r="D127" s="276"/>
      <c r="E127" s="276"/>
      <c r="F127" s="277"/>
      <c r="G127" s="191"/>
      <c r="H127" s="192"/>
      <c r="I127" s="192"/>
      <c r="J127" s="192"/>
      <c r="K127" s="192"/>
      <c r="L127" s="192"/>
      <c r="M127" s="192"/>
      <c r="N127" s="192"/>
      <c r="O127" s="193"/>
      <c r="P127" s="210"/>
      <c r="Q127" s="211"/>
      <c r="R127" s="212"/>
      <c r="S127" s="197" t="str">
        <f>IF(AA129&lt;&gt;"",IF(Y129&lt;&gt;"",IF(AA127&lt;&gt;"",IF(Y127&lt;&gt;"",IF(COUNTIF(AA129,""),0,IF(COUNTIF(AA127,""),0,IF(INDEX(List!$B$2:$C$13,MATCH('ABE 5BATCH AF'!Y129,List!$B$2:$B$13,0),2)=12,IF(INDEX(List!$B$2:$C$13,MATCH('ABE 5BATCH AF'!Y127,List!$B$2:$B$13,0),2)=1,AA129-AA127+1,IF(INDEX(List!$B$2:$C$13,MATCH('ABE 5BATCH AF'!Y129,List!$B$2:$B$13,0),2)&gt;=(INDEX(List!$B$2:$C$13,MATCH('ABE 5BATCH AF'!Y127,List!$B$2:$B$13,0),2)-1),AA129-AA127,AA129-AA127-1)),IF(INDEX(List!$B$2:$C$13,MATCH('ABE 5BATCH AF'!Y129,List!$B$2:$B$13,0),2)&gt;=(INDEX(List!$B$2:$C$13,MATCH('ABE 5BATCH AF'!Y127,List!$B$2:$B$13,0),2)-1),AA129-AA127,AA129-AA127-1))))+IF(IF(COUNTIF(INDEX(List!$B$2:$C$13,MATCH('ABE 5BATCH AF'!Y129,List!$B$2:$B$13,0),2),""),0,IF(COUNTIF(INDEX(List!$B$2:$C$13,MATCH('ABE 5BATCH AF'!Y127,List!$B$2:$B$13,0),2),""),0,IF(INDEX(List!$B$2:$C$13,MATCH('ABE 5BATCH AF'!Y129,List!$B$2:$B$13,0),2)=12,IF(INDEX(List!$B$2:$C$13,MATCH('ABE 5BATCH AF'!Y127,List!$B$2:$B$13,0),2)=1,0,IF(INDEX(List!$B$2:$C$13,MATCH('ABE 5BATCH AF'!Y129,List!$B$2:$B$13,0),2)&gt;=(INDEX(List!$B$2:$C$13,MATCH('ABE 5BATCH AF'!Y127,List!$B$2:$B$13,0),2)-1),INDEX(List!$B$2:$C$13,MATCH('ABE 5BATCH AF'!Y129,List!$B$2:$B$13,0),2)-INDEX(List!$B$2:$C$13,MATCH('ABE 5BATCH AF'!Y127,List!$B$2:$B$13,0),2)+1,12-INDEX(List!$B$2:$C$13,MATCH('ABE 5BATCH AF'!Y127,List!$B$2:$B$13,0),2)+INDEX(List!$B$2:$C$13,MATCH('ABE 5BATCH AF'!Y129,List!$B$2:$B$13,0),2)+1)),IF(INDEX(List!$B$2:$C$13,MATCH('ABE 5BATCH AF'!Y129,List!$B$2:$B$13,0),2)&gt;=(INDEX(List!$B$2:$C$13,MATCH('ABE 5BATCH AF'!Y127,List!$B$2:$B$13,0),2)-1),INDEX(List!$B$2:$C$13,MATCH('ABE 5BATCH AF'!Y129,List!$B$2:$B$13,0),2)-INDEX(List!$B$2:$C$13,MATCH('ABE 5BATCH AF'!Y127,List!$B$2:$B$13,0),2)+1,12-INDEX(List!$B$2:$C$13,MATCH('ABE 5BATCH AF'!Y127,List!$B$2:$B$13,0),2)+INDEX(List!$B$2:$C$13,MATCH('ABE 5BATCH AF'!Y129,List!$B$2:$B$13,0),2)+1))))&gt;5,1,0),""),""),""),"")</f>
        <v/>
      </c>
      <c r="T127" s="198"/>
      <c r="U127" s="412" t="str">
        <f>IF(AA129&lt;&gt;"",IF(Y129&lt;&gt;"",IF(AA127&lt;&gt;"",IF(Y127&lt;&gt;"",IF(S127=1," year"," years"),""),""),""),"")</f>
        <v/>
      </c>
      <c r="V127" s="413"/>
      <c r="W127" s="203" t="s">
        <v>534</v>
      </c>
      <c r="X127" s="203"/>
      <c r="Y127" s="185"/>
      <c r="Z127" s="183" t="s">
        <v>21</v>
      </c>
      <c r="AA127" s="211"/>
      <c r="AB127" s="211"/>
      <c r="AC127" s="327"/>
      <c r="AD127" s="327"/>
      <c r="AE127" s="327"/>
      <c r="AF127" s="327"/>
      <c r="AG127" s="327"/>
      <c r="AH127" s="402"/>
      <c r="AI127" s="5"/>
    </row>
    <row r="128" spans="2:35" ht="15" customHeight="1" x14ac:dyDescent="0.4">
      <c r="B128" s="9"/>
      <c r="C128" s="388"/>
      <c r="D128" s="211"/>
      <c r="E128" s="211"/>
      <c r="F128" s="212"/>
      <c r="G128" s="194"/>
      <c r="H128" s="195"/>
      <c r="I128" s="195"/>
      <c r="J128" s="195"/>
      <c r="K128" s="195"/>
      <c r="L128" s="195"/>
      <c r="M128" s="195"/>
      <c r="N128" s="195"/>
      <c r="O128" s="196"/>
      <c r="P128" s="210"/>
      <c r="Q128" s="211"/>
      <c r="R128" s="212"/>
      <c r="S128" s="199"/>
      <c r="T128" s="200"/>
      <c r="U128" s="205"/>
      <c r="V128" s="206"/>
      <c r="W128" s="204"/>
      <c r="X128" s="204"/>
      <c r="Y128" s="186"/>
      <c r="Z128" s="184"/>
      <c r="AA128" s="214"/>
      <c r="AB128" s="214"/>
      <c r="AC128" s="327"/>
      <c r="AD128" s="327"/>
      <c r="AE128" s="327"/>
      <c r="AF128" s="327"/>
      <c r="AG128" s="327"/>
      <c r="AH128" s="402"/>
      <c r="AI128" s="5"/>
    </row>
    <row r="129" spans="2:35" ht="15" customHeight="1" x14ac:dyDescent="0.4">
      <c r="B129" s="9"/>
      <c r="C129" s="388"/>
      <c r="D129" s="211"/>
      <c r="E129" s="211"/>
      <c r="F129" s="212"/>
      <c r="G129" s="207"/>
      <c r="H129" s="208"/>
      <c r="I129" s="208"/>
      <c r="J129" s="208"/>
      <c r="K129" s="208"/>
      <c r="L129" s="208"/>
      <c r="M129" s="208"/>
      <c r="N129" s="208"/>
      <c r="O129" s="209"/>
      <c r="P129" s="210"/>
      <c r="Q129" s="211"/>
      <c r="R129" s="212"/>
      <c r="S129" s="199"/>
      <c r="T129" s="200"/>
      <c r="U129" s="205"/>
      <c r="V129" s="206"/>
      <c r="W129" s="183" t="s">
        <v>535</v>
      </c>
      <c r="X129" s="183"/>
      <c r="Y129" s="185"/>
      <c r="Z129" s="183" t="s">
        <v>21</v>
      </c>
      <c r="AA129" s="211"/>
      <c r="AB129" s="211"/>
      <c r="AC129" s="327"/>
      <c r="AD129" s="327"/>
      <c r="AE129" s="327"/>
      <c r="AF129" s="327"/>
      <c r="AG129" s="327"/>
      <c r="AH129" s="402"/>
      <c r="AI129" s="5"/>
    </row>
    <row r="130" spans="2:35" ht="15" customHeight="1" x14ac:dyDescent="0.4">
      <c r="B130" s="9"/>
      <c r="C130" s="408"/>
      <c r="D130" s="214"/>
      <c r="E130" s="214"/>
      <c r="F130" s="215"/>
      <c r="G130" s="194"/>
      <c r="H130" s="195"/>
      <c r="I130" s="195"/>
      <c r="J130" s="195"/>
      <c r="K130" s="195"/>
      <c r="L130" s="195"/>
      <c r="M130" s="195"/>
      <c r="N130" s="195"/>
      <c r="O130" s="196"/>
      <c r="P130" s="213"/>
      <c r="Q130" s="214"/>
      <c r="R130" s="215"/>
      <c r="S130" s="201"/>
      <c r="T130" s="202"/>
      <c r="U130" s="414"/>
      <c r="V130" s="415"/>
      <c r="W130" s="184"/>
      <c r="X130" s="184"/>
      <c r="Y130" s="186"/>
      <c r="Z130" s="184"/>
      <c r="AA130" s="214"/>
      <c r="AB130" s="214"/>
      <c r="AC130" s="327"/>
      <c r="AD130" s="327"/>
      <c r="AE130" s="327"/>
      <c r="AF130" s="327"/>
      <c r="AG130" s="327"/>
      <c r="AH130" s="402"/>
    </row>
    <row r="131" spans="2:35" ht="15" customHeight="1" x14ac:dyDescent="0.4">
      <c r="B131" s="9"/>
      <c r="C131" s="387"/>
      <c r="D131" s="276"/>
      <c r="E131" s="276"/>
      <c r="F131" s="277"/>
      <c r="G131" s="191"/>
      <c r="H131" s="192"/>
      <c r="I131" s="192"/>
      <c r="J131" s="192"/>
      <c r="K131" s="192"/>
      <c r="L131" s="192"/>
      <c r="M131" s="192"/>
      <c r="N131" s="192"/>
      <c r="O131" s="193"/>
      <c r="P131" s="210"/>
      <c r="Q131" s="211"/>
      <c r="R131" s="212"/>
      <c r="S131" s="199" t="str">
        <f>IF(AA133&lt;&gt;"",IF(Y133&lt;&gt;"",IF(AA131&lt;&gt;"",IF(Y131&lt;&gt;"",IF(COUNTIF(AA133,""),0,IF(COUNTIF(AA131,""),0,IF(INDEX(List!$B$2:$C$13,MATCH('ABE 5BATCH AF'!Y133,List!$B$2:$B$13,0),2)=12,IF(INDEX(List!$B$2:$C$13,MATCH('ABE 5BATCH AF'!Y131,List!$B$2:$B$13,0),2)=1,AA133-AA131+1,IF(INDEX(List!$B$2:$C$13,MATCH('ABE 5BATCH AF'!Y133,List!$B$2:$B$13,0),2)&gt;=(INDEX(List!$B$2:$C$13,MATCH('ABE 5BATCH AF'!Y131,List!$B$2:$B$13,0),2)-1),AA133-AA131,AA133-AA131-1)),IF(INDEX(List!$B$2:$C$13,MATCH('ABE 5BATCH AF'!Y133,List!$B$2:$B$13,0),2)&gt;=(INDEX(List!$B$2:$C$13,MATCH('ABE 5BATCH AF'!Y131,List!$B$2:$B$13,0),2)-1),AA133-AA131,AA133-AA131-1))))+IF(IF(COUNTIF(INDEX(List!$B$2:$C$13,MATCH('ABE 5BATCH AF'!Y133,List!$B$2:$B$13,0),2),""),0,IF(COUNTIF(INDEX(List!$B$2:$C$13,MATCH('ABE 5BATCH AF'!Y131,List!$B$2:$B$13,0),2),""),0,IF(INDEX(List!$B$2:$C$13,MATCH('ABE 5BATCH AF'!Y133,List!$B$2:$B$13,0),2)=12,IF(INDEX(List!$B$2:$C$13,MATCH('ABE 5BATCH AF'!Y131,List!$B$2:$B$13,0),2)=1,0,IF(INDEX(List!$B$2:$C$13,MATCH('ABE 5BATCH AF'!Y133,List!$B$2:$B$13,0),2)&gt;=(INDEX(List!$B$2:$C$13,MATCH('ABE 5BATCH AF'!Y131,List!$B$2:$B$13,0),2)-1),INDEX(List!$B$2:$C$13,MATCH('ABE 5BATCH AF'!Y133,List!$B$2:$B$13,0),2)-INDEX(List!$B$2:$C$13,MATCH('ABE 5BATCH AF'!Y131,List!$B$2:$B$13,0),2)+1,12-INDEX(List!$B$2:$C$13,MATCH('ABE 5BATCH AF'!Y131,List!$B$2:$B$13,0),2)+INDEX(List!$B$2:$C$13,MATCH('ABE 5BATCH AF'!Y133,List!$B$2:$B$13,0),2)+1)),IF(INDEX(List!$B$2:$C$13,MATCH('ABE 5BATCH AF'!Y133,List!$B$2:$B$13,0),2)&gt;=(INDEX(List!$B$2:$C$13,MATCH('ABE 5BATCH AF'!Y131,List!$B$2:$B$13,0),2)-1),INDEX(List!$B$2:$C$13,MATCH('ABE 5BATCH AF'!Y133,List!$B$2:$B$13,0),2)-INDEX(List!$B$2:$C$13,MATCH('ABE 5BATCH AF'!Y131,List!$B$2:$B$13,0),2)+1,12-INDEX(List!$B$2:$C$13,MATCH('ABE 5BATCH AF'!Y131,List!$B$2:$B$13,0),2)+INDEX(List!$B$2:$C$13,MATCH('ABE 5BATCH AF'!Y133,List!$B$2:$B$13,0),2)+1))))&gt;5,1,0),""),""),""),"")</f>
        <v/>
      </c>
      <c r="T131" s="200"/>
      <c r="U131" s="205" t="str">
        <f>IF(AA133&lt;&gt;"",IF(Y133&lt;&gt;"",IF(AA131&lt;&gt;"",IF(Y131&lt;&gt;"",IF(S131=1," year"," years"),""),""),""),"")</f>
        <v/>
      </c>
      <c r="V131" s="206"/>
      <c r="W131" s="203" t="s">
        <v>534</v>
      </c>
      <c r="X131" s="203"/>
      <c r="Y131" s="185"/>
      <c r="Z131" s="183" t="s">
        <v>21</v>
      </c>
      <c r="AA131" s="211"/>
      <c r="AB131" s="211"/>
      <c r="AC131" s="327"/>
      <c r="AD131" s="327"/>
      <c r="AE131" s="327"/>
      <c r="AF131" s="327"/>
      <c r="AG131" s="327"/>
      <c r="AH131" s="402"/>
    </row>
    <row r="132" spans="2:35" ht="15" customHeight="1" x14ac:dyDescent="0.4">
      <c r="B132" s="9"/>
      <c r="C132" s="388"/>
      <c r="D132" s="211"/>
      <c r="E132" s="211"/>
      <c r="F132" s="212"/>
      <c r="G132" s="194"/>
      <c r="H132" s="195"/>
      <c r="I132" s="195"/>
      <c r="J132" s="195"/>
      <c r="K132" s="195"/>
      <c r="L132" s="195"/>
      <c r="M132" s="195"/>
      <c r="N132" s="195"/>
      <c r="O132" s="196"/>
      <c r="P132" s="210"/>
      <c r="Q132" s="211"/>
      <c r="R132" s="212"/>
      <c r="S132" s="199"/>
      <c r="T132" s="200"/>
      <c r="U132" s="205"/>
      <c r="V132" s="206"/>
      <c r="W132" s="204"/>
      <c r="X132" s="204"/>
      <c r="Y132" s="186"/>
      <c r="Z132" s="184"/>
      <c r="AA132" s="214"/>
      <c r="AB132" s="214"/>
      <c r="AC132" s="327"/>
      <c r="AD132" s="327"/>
      <c r="AE132" s="327"/>
      <c r="AF132" s="327"/>
      <c r="AG132" s="327"/>
      <c r="AH132" s="402"/>
    </row>
    <row r="133" spans="2:35" ht="15" customHeight="1" x14ac:dyDescent="0.4">
      <c r="B133" s="9"/>
      <c r="C133" s="388"/>
      <c r="D133" s="211"/>
      <c r="E133" s="211"/>
      <c r="F133" s="212"/>
      <c r="G133" s="207"/>
      <c r="H133" s="208"/>
      <c r="I133" s="208"/>
      <c r="J133" s="208"/>
      <c r="K133" s="208"/>
      <c r="L133" s="208"/>
      <c r="M133" s="208"/>
      <c r="N133" s="208"/>
      <c r="O133" s="209"/>
      <c r="P133" s="210"/>
      <c r="Q133" s="211"/>
      <c r="R133" s="212"/>
      <c r="S133" s="199"/>
      <c r="T133" s="200"/>
      <c r="U133" s="205"/>
      <c r="V133" s="206"/>
      <c r="W133" s="183" t="s">
        <v>535</v>
      </c>
      <c r="X133" s="183"/>
      <c r="Y133" s="185"/>
      <c r="Z133" s="183" t="s">
        <v>21</v>
      </c>
      <c r="AA133" s="211"/>
      <c r="AB133" s="211"/>
      <c r="AC133" s="327"/>
      <c r="AD133" s="327"/>
      <c r="AE133" s="327"/>
      <c r="AF133" s="327"/>
      <c r="AG133" s="327"/>
      <c r="AH133" s="402"/>
    </row>
    <row r="134" spans="2:35" ht="15" customHeight="1" x14ac:dyDescent="0.4">
      <c r="B134" s="9"/>
      <c r="C134" s="408"/>
      <c r="D134" s="214"/>
      <c r="E134" s="214"/>
      <c r="F134" s="215"/>
      <c r="G134" s="194"/>
      <c r="H134" s="195"/>
      <c r="I134" s="195"/>
      <c r="J134" s="195"/>
      <c r="K134" s="195"/>
      <c r="L134" s="195"/>
      <c r="M134" s="195"/>
      <c r="N134" s="195"/>
      <c r="O134" s="196"/>
      <c r="P134" s="213"/>
      <c r="Q134" s="214"/>
      <c r="R134" s="215"/>
      <c r="S134" s="199"/>
      <c r="T134" s="200"/>
      <c r="U134" s="205"/>
      <c r="V134" s="206"/>
      <c r="W134" s="184"/>
      <c r="X134" s="184"/>
      <c r="Y134" s="186"/>
      <c r="Z134" s="184"/>
      <c r="AA134" s="214"/>
      <c r="AB134" s="214"/>
      <c r="AC134" s="327"/>
      <c r="AD134" s="327"/>
      <c r="AE134" s="327"/>
      <c r="AF134" s="327"/>
      <c r="AG134" s="327"/>
      <c r="AH134" s="402"/>
    </row>
    <row r="135" spans="2:35" ht="15" customHeight="1" x14ac:dyDescent="0.4">
      <c r="B135" s="9"/>
      <c r="C135" s="387"/>
      <c r="D135" s="276"/>
      <c r="E135" s="276"/>
      <c r="F135" s="277"/>
      <c r="G135" s="191"/>
      <c r="H135" s="192"/>
      <c r="I135" s="192"/>
      <c r="J135" s="192"/>
      <c r="K135" s="192"/>
      <c r="L135" s="192"/>
      <c r="M135" s="192"/>
      <c r="N135" s="192"/>
      <c r="O135" s="193"/>
      <c r="P135" s="210"/>
      <c r="Q135" s="211"/>
      <c r="R135" s="212"/>
      <c r="S135" s="197" t="str">
        <f>IF(AA137&lt;&gt;"",IF(Y137&lt;&gt;"",IF(AA135&lt;&gt;"",IF(Y135&lt;&gt;"",IF(COUNTIF(AA137,""),0,IF(COUNTIF(AA135,""),0,IF(INDEX(List!$B$2:$C$13,MATCH('ABE 5BATCH AF'!Y137,List!$B$2:$B$13,0),2)=12,IF(INDEX(List!$B$2:$C$13,MATCH('ABE 5BATCH AF'!Y135,List!$B$2:$B$13,0),2)=1,AA137-AA135+1,IF(INDEX(List!$B$2:$C$13,MATCH('ABE 5BATCH AF'!Y137,List!$B$2:$B$13,0),2)&gt;=(INDEX(List!$B$2:$C$13,MATCH('ABE 5BATCH AF'!Y135,List!$B$2:$B$13,0),2)-1),AA137-AA135,AA137-AA135-1)),IF(INDEX(List!$B$2:$C$13,MATCH('ABE 5BATCH AF'!Y137,List!$B$2:$B$13,0),2)&gt;=(INDEX(List!$B$2:$C$13,MATCH('ABE 5BATCH AF'!Y135,List!$B$2:$B$13,0),2)-1),AA137-AA135,AA137-AA135-1))))+IF(IF(COUNTIF(INDEX(List!$B$2:$C$13,MATCH('ABE 5BATCH AF'!Y137,List!$B$2:$B$13,0),2),""),0,IF(COUNTIF(INDEX(List!$B$2:$C$13,MATCH('ABE 5BATCH AF'!Y135,List!$B$2:$B$13,0),2),""),0,IF(INDEX(List!$B$2:$C$13,MATCH('ABE 5BATCH AF'!Y137,List!$B$2:$B$13,0),2)=12,IF(INDEX(List!$B$2:$C$13,MATCH('ABE 5BATCH AF'!Y135,List!$B$2:$B$13,0),2)=1,0,IF(INDEX(List!$B$2:$C$13,MATCH('ABE 5BATCH AF'!Y137,List!$B$2:$B$13,0),2)&gt;=(INDEX(List!$B$2:$C$13,MATCH('ABE 5BATCH AF'!Y135,List!$B$2:$B$13,0),2)-1),INDEX(List!$B$2:$C$13,MATCH('ABE 5BATCH AF'!Y137,List!$B$2:$B$13,0),2)-INDEX(List!$B$2:$C$13,MATCH('ABE 5BATCH AF'!Y135,List!$B$2:$B$13,0),2)+1,12-INDEX(List!$B$2:$C$13,MATCH('ABE 5BATCH AF'!Y135,List!$B$2:$B$13,0),2)+INDEX(List!$B$2:$C$13,MATCH('ABE 5BATCH AF'!Y137,List!$B$2:$B$13,0),2)+1)),IF(INDEX(List!$B$2:$C$13,MATCH('ABE 5BATCH AF'!Y137,List!$B$2:$B$13,0),2)&gt;=(INDEX(List!$B$2:$C$13,MATCH('ABE 5BATCH AF'!Y135,List!$B$2:$B$13,0),2)-1),INDEX(List!$B$2:$C$13,MATCH('ABE 5BATCH AF'!Y137,List!$B$2:$B$13,0),2)-INDEX(List!$B$2:$C$13,MATCH('ABE 5BATCH AF'!Y135,List!$B$2:$B$13,0),2)+1,12-INDEX(List!$B$2:$C$13,MATCH('ABE 5BATCH AF'!Y135,List!$B$2:$B$13,0),2)+INDEX(List!$B$2:$C$13,MATCH('ABE 5BATCH AF'!Y137,List!$B$2:$B$13,0),2)+1))))&gt;5,1,0),""),""),""),"")</f>
        <v/>
      </c>
      <c r="T135" s="198"/>
      <c r="U135" s="412" t="str">
        <f>IF(AA137&lt;&gt;"",IF(Y137&lt;&gt;"",IF(AA135&lt;&gt;"",IF(Y135&lt;&gt;"",IF(S135=1," year"," years"),""),""),""),"")</f>
        <v/>
      </c>
      <c r="V135" s="413"/>
      <c r="W135" s="203" t="s">
        <v>534</v>
      </c>
      <c r="X135" s="203"/>
      <c r="Y135" s="185"/>
      <c r="Z135" s="183" t="s">
        <v>21</v>
      </c>
      <c r="AA135" s="211"/>
      <c r="AB135" s="211"/>
      <c r="AC135" s="327"/>
      <c r="AD135" s="327"/>
      <c r="AE135" s="327"/>
      <c r="AF135" s="327"/>
      <c r="AG135" s="327"/>
      <c r="AH135" s="402"/>
    </row>
    <row r="136" spans="2:35" ht="15" customHeight="1" x14ac:dyDescent="0.4">
      <c r="B136" s="9"/>
      <c r="C136" s="388"/>
      <c r="D136" s="211"/>
      <c r="E136" s="211"/>
      <c r="F136" s="212"/>
      <c r="G136" s="194"/>
      <c r="H136" s="195"/>
      <c r="I136" s="195"/>
      <c r="J136" s="195"/>
      <c r="K136" s="195"/>
      <c r="L136" s="195"/>
      <c r="M136" s="195"/>
      <c r="N136" s="195"/>
      <c r="O136" s="196"/>
      <c r="P136" s="210"/>
      <c r="Q136" s="211"/>
      <c r="R136" s="212"/>
      <c r="S136" s="199"/>
      <c r="T136" s="200"/>
      <c r="U136" s="205"/>
      <c r="V136" s="206"/>
      <c r="W136" s="204"/>
      <c r="X136" s="204"/>
      <c r="Y136" s="186"/>
      <c r="Z136" s="184"/>
      <c r="AA136" s="214"/>
      <c r="AB136" s="214"/>
      <c r="AC136" s="327"/>
      <c r="AD136" s="327"/>
      <c r="AE136" s="327"/>
      <c r="AF136" s="327"/>
      <c r="AG136" s="327"/>
      <c r="AH136" s="402"/>
    </row>
    <row r="137" spans="2:35" ht="15" customHeight="1" x14ac:dyDescent="0.4">
      <c r="B137" s="9"/>
      <c r="C137" s="388"/>
      <c r="D137" s="211"/>
      <c r="E137" s="211"/>
      <c r="F137" s="212"/>
      <c r="G137" s="207"/>
      <c r="H137" s="208"/>
      <c r="I137" s="208"/>
      <c r="J137" s="208"/>
      <c r="K137" s="208"/>
      <c r="L137" s="208"/>
      <c r="M137" s="208"/>
      <c r="N137" s="208"/>
      <c r="O137" s="209"/>
      <c r="P137" s="210"/>
      <c r="Q137" s="211"/>
      <c r="R137" s="212"/>
      <c r="S137" s="199"/>
      <c r="T137" s="200"/>
      <c r="U137" s="205"/>
      <c r="V137" s="206"/>
      <c r="W137" s="183" t="s">
        <v>535</v>
      </c>
      <c r="X137" s="183"/>
      <c r="Y137" s="185"/>
      <c r="Z137" s="183" t="s">
        <v>21</v>
      </c>
      <c r="AA137" s="211"/>
      <c r="AB137" s="211"/>
      <c r="AC137" s="327"/>
      <c r="AD137" s="327"/>
      <c r="AE137" s="327"/>
      <c r="AF137" s="327"/>
      <c r="AG137" s="327"/>
      <c r="AH137" s="402"/>
    </row>
    <row r="138" spans="2:35" ht="15" customHeight="1" x14ac:dyDescent="0.4">
      <c r="B138" s="9"/>
      <c r="C138" s="408"/>
      <c r="D138" s="214"/>
      <c r="E138" s="214"/>
      <c r="F138" s="215"/>
      <c r="G138" s="194"/>
      <c r="H138" s="195"/>
      <c r="I138" s="195"/>
      <c r="J138" s="195"/>
      <c r="K138" s="195"/>
      <c r="L138" s="195"/>
      <c r="M138" s="195"/>
      <c r="N138" s="195"/>
      <c r="O138" s="196"/>
      <c r="P138" s="213"/>
      <c r="Q138" s="214"/>
      <c r="R138" s="215"/>
      <c r="S138" s="201"/>
      <c r="T138" s="202"/>
      <c r="U138" s="414"/>
      <c r="V138" s="415"/>
      <c r="W138" s="184"/>
      <c r="X138" s="184"/>
      <c r="Y138" s="186"/>
      <c r="Z138" s="184"/>
      <c r="AA138" s="214"/>
      <c r="AB138" s="214"/>
      <c r="AC138" s="327"/>
      <c r="AD138" s="327"/>
      <c r="AE138" s="327"/>
      <c r="AF138" s="327"/>
      <c r="AG138" s="327"/>
      <c r="AH138" s="402"/>
      <c r="AI138" s="2"/>
    </row>
    <row r="139" spans="2:35" ht="15" customHeight="1" x14ac:dyDescent="0.4">
      <c r="B139" s="9"/>
      <c r="C139" s="387"/>
      <c r="D139" s="276"/>
      <c r="E139" s="276"/>
      <c r="F139" s="277"/>
      <c r="G139" s="191"/>
      <c r="H139" s="192"/>
      <c r="I139" s="192"/>
      <c r="J139" s="192"/>
      <c r="K139" s="192"/>
      <c r="L139" s="192"/>
      <c r="M139" s="192"/>
      <c r="N139" s="192"/>
      <c r="O139" s="193"/>
      <c r="P139" s="210"/>
      <c r="Q139" s="211"/>
      <c r="R139" s="212"/>
      <c r="S139" s="197" t="str">
        <f>IF(AA141&lt;&gt;"",IF(Y141&lt;&gt;"",IF(AA139&lt;&gt;"",IF(Y139&lt;&gt;"",IF(COUNTIF(AA141,""),0,IF(COUNTIF(AA139,""),0,IF(INDEX(List!$B$2:$C$13,MATCH('ABE 5BATCH AF'!Y141,List!$B$2:$B$13,0),2)=12,IF(INDEX(List!$B$2:$C$13,MATCH('ABE 5BATCH AF'!Y139,List!$B$2:$B$13,0),2)=1,AA141-AA139+1,IF(INDEX(List!$B$2:$C$13,MATCH('ABE 5BATCH AF'!Y141,List!$B$2:$B$13,0),2)&gt;=(INDEX(List!$B$2:$C$13,MATCH('ABE 5BATCH AF'!Y139,List!$B$2:$B$13,0),2)-1),AA141-AA139,AA141-AA139-1)),IF(INDEX(List!$B$2:$C$13,MATCH('ABE 5BATCH AF'!Y141,List!$B$2:$B$13,0),2)&gt;=(INDEX(List!$B$2:$C$13,MATCH('ABE 5BATCH AF'!Y139,List!$B$2:$B$13,0),2)-1),AA141-AA139,AA141-AA139-1))))+IF(IF(COUNTIF(INDEX(List!$B$2:$C$13,MATCH('ABE 5BATCH AF'!Y141,List!$B$2:$B$13,0),2),""),0,IF(COUNTIF(INDEX(List!$B$2:$C$13,MATCH('ABE 5BATCH AF'!Y139,List!$B$2:$B$13,0),2),""),0,IF(INDEX(List!$B$2:$C$13,MATCH('ABE 5BATCH AF'!Y141,List!$B$2:$B$13,0),2)=12,IF(INDEX(List!$B$2:$C$13,MATCH('ABE 5BATCH AF'!Y139,List!$B$2:$B$13,0),2)=1,0,IF(INDEX(List!$B$2:$C$13,MATCH('ABE 5BATCH AF'!Y141,List!$B$2:$B$13,0),2)&gt;=(INDEX(List!$B$2:$C$13,MATCH('ABE 5BATCH AF'!Y139,List!$B$2:$B$13,0),2)-1),INDEX(List!$B$2:$C$13,MATCH('ABE 5BATCH AF'!Y141,List!$B$2:$B$13,0),2)-INDEX(List!$B$2:$C$13,MATCH('ABE 5BATCH AF'!Y139,List!$B$2:$B$13,0),2)+1,12-INDEX(List!$B$2:$C$13,MATCH('ABE 5BATCH AF'!Y139,List!$B$2:$B$13,0),2)+INDEX(List!$B$2:$C$13,MATCH('ABE 5BATCH AF'!Y141,List!$B$2:$B$13,0),2)+1)),IF(INDEX(List!$B$2:$C$13,MATCH('ABE 5BATCH AF'!Y141,List!$B$2:$B$13,0),2)&gt;=(INDEX(List!$B$2:$C$13,MATCH('ABE 5BATCH AF'!Y139,List!$B$2:$B$13,0),2)-1),INDEX(List!$B$2:$C$13,MATCH('ABE 5BATCH AF'!Y141,List!$B$2:$B$13,0),2)-INDEX(List!$B$2:$C$13,MATCH('ABE 5BATCH AF'!Y139,List!$B$2:$B$13,0),2)+1,12-INDEX(List!$B$2:$C$13,MATCH('ABE 5BATCH AF'!Y139,List!$B$2:$B$13,0),2)+INDEX(List!$B$2:$C$13,MATCH('ABE 5BATCH AF'!Y141,List!$B$2:$B$13,0),2)+1))))&gt;5,1,0),""),""),""),"")</f>
        <v/>
      </c>
      <c r="T139" s="198"/>
      <c r="U139" s="412" t="str">
        <f>IF(AA141&lt;&gt;"",IF(Y141&lt;&gt;"",IF(AA139&lt;&gt;"",IF(Y139&lt;&gt;"",IF(S139=1," year"," years"),""),""),""),"")</f>
        <v/>
      </c>
      <c r="V139" s="413"/>
      <c r="W139" s="203" t="s">
        <v>534</v>
      </c>
      <c r="X139" s="203"/>
      <c r="Y139" s="185"/>
      <c r="Z139" s="183" t="s">
        <v>21</v>
      </c>
      <c r="AA139" s="211"/>
      <c r="AB139" s="211"/>
      <c r="AC139" s="327"/>
      <c r="AD139" s="327"/>
      <c r="AE139" s="327"/>
      <c r="AF139" s="327"/>
      <c r="AG139" s="327"/>
      <c r="AH139" s="402"/>
      <c r="AI139" s="2"/>
    </row>
    <row r="140" spans="2:35" ht="15" customHeight="1" x14ac:dyDescent="0.4">
      <c r="B140" s="9"/>
      <c r="C140" s="388"/>
      <c r="D140" s="211"/>
      <c r="E140" s="211"/>
      <c r="F140" s="212"/>
      <c r="G140" s="194"/>
      <c r="H140" s="195"/>
      <c r="I140" s="195"/>
      <c r="J140" s="195"/>
      <c r="K140" s="195"/>
      <c r="L140" s="195"/>
      <c r="M140" s="195"/>
      <c r="N140" s="195"/>
      <c r="O140" s="196"/>
      <c r="P140" s="210"/>
      <c r="Q140" s="211"/>
      <c r="R140" s="212"/>
      <c r="S140" s="199"/>
      <c r="T140" s="200"/>
      <c r="U140" s="205"/>
      <c r="V140" s="206"/>
      <c r="W140" s="204"/>
      <c r="X140" s="204"/>
      <c r="Y140" s="186"/>
      <c r="Z140" s="184"/>
      <c r="AA140" s="214"/>
      <c r="AB140" s="214"/>
      <c r="AC140" s="327"/>
      <c r="AD140" s="327"/>
      <c r="AE140" s="327"/>
      <c r="AF140" s="327"/>
      <c r="AG140" s="327"/>
      <c r="AH140" s="402"/>
      <c r="AI140" s="4"/>
    </row>
    <row r="141" spans="2:35" ht="15" customHeight="1" x14ac:dyDescent="0.4">
      <c r="B141" s="9"/>
      <c r="C141" s="388"/>
      <c r="D141" s="211"/>
      <c r="E141" s="211"/>
      <c r="F141" s="212"/>
      <c r="G141" s="207"/>
      <c r="H141" s="208"/>
      <c r="I141" s="208"/>
      <c r="J141" s="208"/>
      <c r="K141" s="208"/>
      <c r="L141" s="208"/>
      <c r="M141" s="208"/>
      <c r="N141" s="208"/>
      <c r="O141" s="209"/>
      <c r="P141" s="210"/>
      <c r="Q141" s="211"/>
      <c r="R141" s="212"/>
      <c r="S141" s="199"/>
      <c r="T141" s="200"/>
      <c r="U141" s="205"/>
      <c r="V141" s="206"/>
      <c r="W141" s="183" t="s">
        <v>535</v>
      </c>
      <c r="X141" s="183"/>
      <c r="Y141" s="185"/>
      <c r="Z141" s="183" t="s">
        <v>21</v>
      </c>
      <c r="AA141" s="211"/>
      <c r="AB141" s="211"/>
      <c r="AC141" s="327"/>
      <c r="AD141" s="327"/>
      <c r="AE141" s="327"/>
      <c r="AF141" s="327"/>
      <c r="AG141" s="327"/>
      <c r="AH141" s="402"/>
      <c r="AI141" s="2"/>
    </row>
    <row r="142" spans="2:35" ht="15" customHeight="1" thickBot="1" x14ac:dyDescent="0.45">
      <c r="B142" s="9"/>
      <c r="C142" s="389"/>
      <c r="D142" s="390"/>
      <c r="E142" s="390"/>
      <c r="F142" s="391"/>
      <c r="G142" s="409"/>
      <c r="H142" s="410"/>
      <c r="I142" s="410"/>
      <c r="J142" s="410"/>
      <c r="K142" s="410"/>
      <c r="L142" s="410"/>
      <c r="M142" s="410"/>
      <c r="N142" s="410"/>
      <c r="O142" s="411"/>
      <c r="P142" s="457"/>
      <c r="Q142" s="390"/>
      <c r="R142" s="391"/>
      <c r="S142" s="460"/>
      <c r="T142" s="461"/>
      <c r="U142" s="587"/>
      <c r="V142" s="588"/>
      <c r="W142" s="358"/>
      <c r="X142" s="358"/>
      <c r="Y142" s="359"/>
      <c r="Z142" s="358"/>
      <c r="AA142" s="390"/>
      <c r="AB142" s="390"/>
      <c r="AC142" s="545"/>
      <c r="AD142" s="545"/>
      <c r="AE142" s="545"/>
      <c r="AF142" s="545"/>
      <c r="AG142" s="545"/>
      <c r="AH142" s="546"/>
      <c r="AI142" s="2"/>
    </row>
    <row r="143" spans="2:35" ht="15" customHeight="1" thickBot="1" x14ac:dyDescent="0.45">
      <c r="B143" s="9"/>
      <c r="C143" s="100" t="s">
        <v>510</v>
      </c>
      <c r="D143" s="101"/>
      <c r="E143" s="101"/>
      <c r="F143" s="101"/>
      <c r="G143" s="101"/>
      <c r="H143" s="101"/>
      <c r="I143" s="101"/>
      <c r="J143" s="101"/>
      <c r="K143" s="101"/>
      <c r="L143" s="101"/>
      <c r="M143" s="101"/>
      <c r="N143" s="101"/>
      <c r="O143" s="101"/>
      <c r="P143" s="101"/>
      <c r="Q143" s="101"/>
      <c r="R143" s="101"/>
      <c r="S143" s="102">
        <f>SUM(S115:T142)</f>
        <v>0</v>
      </c>
      <c r="T143" s="102"/>
      <c r="U143" s="102"/>
      <c r="V143" s="102"/>
      <c r="W143" s="94" t="str">
        <f>IF(S143=1,"year of schooling","years of schooling")</f>
        <v>years of schooling</v>
      </c>
      <c r="X143" s="94"/>
      <c r="Y143" s="94"/>
      <c r="Z143" s="94"/>
      <c r="AA143" s="94"/>
      <c r="AB143" s="94"/>
      <c r="AC143" s="94"/>
      <c r="AD143" s="94"/>
      <c r="AE143" s="94"/>
      <c r="AF143" s="94"/>
      <c r="AG143" s="94"/>
      <c r="AH143" s="95"/>
    </row>
    <row r="144" spans="2:35" ht="15" customHeight="1" x14ac:dyDescent="0.2">
      <c r="B144" s="9"/>
      <c r="M144" s="64"/>
      <c r="N144" s="64"/>
      <c r="O144" s="64"/>
      <c r="P144" s="64"/>
      <c r="Q144" s="64"/>
      <c r="R144" s="64"/>
      <c r="S144" s="64"/>
      <c r="T144" s="64"/>
      <c r="U144" s="64"/>
      <c r="V144" s="64"/>
      <c r="W144" s="64"/>
      <c r="X144" s="64"/>
      <c r="Y144" s="64"/>
      <c r="Z144" s="64"/>
      <c r="AA144" s="64"/>
      <c r="AB144" s="64"/>
      <c r="AC144" s="64"/>
      <c r="AD144" s="64"/>
      <c r="AE144" s="64"/>
      <c r="AF144" s="64"/>
      <c r="AG144" s="64"/>
      <c r="AH144" s="64"/>
    </row>
    <row r="145" spans="2:35" ht="15" customHeight="1" thickBot="1" x14ac:dyDescent="0.25">
      <c r="B145" s="9"/>
      <c r="C145" s="362" t="s">
        <v>1051</v>
      </c>
      <c r="D145" s="362"/>
      <c r="E145" s="362"/>
      <c r="F145" s="362"/>
      <c r="G145" s="362"/>
      <c r="H145" s="362"/>
      <c r="I145" s="362"/>
      <c r="J145" s="362"/>
      <c r="K145" s="362"/>
      <c r="L145" s="362"/>
      <c r="M145" s="362"/>
      <c r="N145" s="362"/>
      <c r="O145" s="362"/>
      <c r="P145" s="362"/>
      <c r="Q145" s="362"/>
      <c r="R145" s="362"/>
      <c r="S145" s="362"/>
      <c r="T145" s="362"/>
      <c r="U145" s="362"/>
      <c r="V145" s="362"/>
      <c r="W145" s="362"/>
      <c r="X145" s="362"/>
      <c r="Y145" s="362"/>
      <c r="Z145" s="362"/>
      <c r="AA145" s="362"/>
      <c r="AB145" s="362"/>
      <c r="AC145" s="362"/>
      <c r="AD145" s="362"/>
      <c r="AE145" s="362"/>
      <c r="AF145" s="362"/>
      <c r="AG145" s="362"/>
      <c r="AH145" s="362"/>
    </row>
    <row r="146" spans="2:35" ht="15" customHeight="1" x14ac:dyDescent="0.4">
      <c r="B146" s="9"/>
      <c r="C146" s="363" t="s">
        <v>537</v>
      </c>
      <c r="D146" s="363"/>
      <c r="E146" s="363"/>
      <c r="F146" s="363"/>
      <c r="G146" s="366"/>
      <c r="H146" s="366"/>
      <c r="I146" s="366"/>
      <c r="J146" s="366"/>
      <c r="K146" s="366"/>
      <c r="L146" s="366"/>
      <c r="M146" s="366"/>
      <c r="N146" s="366"/>
      <c r="O146" s="366"/>
      <c r="P146" s="366"/>
      <c r="Q146" s="366"/>
      <c r="R146" s="366"/>
      <c r="S146" s="366"/>
      <c r="T146" s="366"/>
      <c r="U146" s="366"/>
      <c r="V146" s="366"/>
      <c r="W146" s="366"/>
      <c r="X146" s="366"/>
      <c r="Y146" s="366"/>
      <c r="Z146" s="366"/>
      <c r="AA146" s="366"/>
      <c r="AB146" s="366"/>
      <c r="AC146" s="366"/>
      <c r="AD146" s="366"/>
      <c r="AE146" s="366"/>
      <c r="AF146" s="366"/>
      <c r="AG146" s="366"/>
      <c r="AH146" s="366"/>
    </row>
    <row r="147" spans="2:35" ht="15" customHeight="1" x14ac:dyDescent="0.4">
      <c r="B147" s="9"/>
      <c r="C147" s="364"/>
      <c r="D147" s="364"/>
      <c r="E147" s="364"/>
      <c r="F147" s="364"/>
      <c r="G147" s="367"/>
      <c r="H147" s="367"/>
      <c r="I147" s="367"/>
      <c r="J147" s="367"/>
      <c r="K147" s="367"/>
      <c r="L147" s="367"/>
      <c r="M147" s="367"/>
      <c r="N147" s="367"/>
      <c r="O147" s="367"/>
      <c r="P147" s="367"/>
      <c r="Q147" s="367"/>
      <c r="R147" s="367"/>
      <c r="S147" s="367"/>
      <c r="T147" s="367"/>
      <c r="U147" s="367"/>
      <c r="V147" s="367"/>
      <c r="W147" s="367"/>
      <c r="X147" s="367"/>
      <c r="Y147" s="367"/>
      <c r="Z147" s="367"/>
      <c r="AA147" s="367"/>
      <c r="AB147" s="367"/>
      <c r="AC147" s="367"/>
      <c r="AD147" s="367"/>
      <c r="AE147" s="367"/>
      <c r="AF147" s="367"/>
      <c r="AG147" s="367"/>
      <c r="AH147" s="367"/>
    </row>
    <row r="148" spans="2:35" ht="15" customHeight="1" x14ac:dyDescent="0.4">
      <c r="B148" s="9"/>
      <c r="C148" s="364"/>
      <c r="D148" s="364"/>
      <c r="E148" s="364"/>
      <c r="F148" s="364"/>
      <c r="G148" s="367"/>
      <c r="H148" s="367"/>
      <c r="I148" s="367"/>
      <c r="J148" s="367"/>
      <c r="K148" s="367"/>
      <c r="L148" s="367"/>
      <c r="M148" s="367"/>
      <c r="N148" s="367"/>
      <c r="O148" s="367"/>
      <c r="P148" s="367"/>
      <c r="Q148" s="367"/>
      <c r="R148" s="367"/>
      <c r="S148" s="367"/>
      <c r="T148" s="367"/>
      <c r="U148" s="367"/>
      <c r="V148" s="367"/>
      <c r="W148" s="367"/>
      <c r="X148" s="367"/>
      <c r="Y148" s="367"/>
      <c r="Z148" s="367"/>
      <c r="AA148" s="367"/>
      <c r="AB148" s="367"/>
      <c r="AC148" s="367"/>
      <c r="AD148" s="367"/>
      <c r="AE148" s="367"/>
      <c r="AF148" s="367"/>
      <c r="AG148" s="367"/>
      <c r="AH148" s="367"/>
    </row>
    <row r="149" spans="2:35" ht="15" customHeight="1" thickBot="1" x14ac:dyDescent="0.45">
      <c r="B149" s="9"/>
      <c r="C149" s="365"/>
      <c r="D149" s="365"/>
      <c r="E149" s="365"/>
      <c r="F149" s="365"/>
      <c r="G149" s="368"/>
      <c r="H149" s="368"/>
      <c r="I149" s="368"/>
      <c r="J149" s="368"/>
      <c r="K149" s="368"/>
      <c r="L149" s="368"/>
      <c r="M149" s="368"/>
      <c r="N149" s="368"/>
      <c r="O149" s="368"/>
      <c r="P149" s="368"/>
      <c r="Q149" s="368"/>
      <c r="R149" s="368"/>
      <c r="S149" s="368"/>
      <c r="T149" s="368"/>
      <c r="U149" s="368"/>
      <c r="V149" s="368"/>
      <c r="W149" s="368"/>
      <c r="X149" s="368"/>
      <c r="Y149" s="368"/>
      <c r="Z149" s="368"/>
      <c r="AA149" s="368"/>
      <c r="AB149" s="368"/>
      <c r="AC149" s="368"/>
      <c r="AD149" s="368"/>
      <c r="AE149" s="368"/>
      <c r="AF149" s="368"/>
      <c r="AG149" s="368"/>
      <c r="AH149" s="368"/>
    </row>
    <row r="150" spans="2:35" ht="15" customHeight="1" x14ac:dyDescent="0.4">
      <c r="B150" s="9"/>
      <c r="C150" s="51"/>
      <c r="D150" s="51"/>
      <c r="E150" s="51"/>
      <c r="F150" s="51"/>
      <c r="G150" s="51"/>
      <c r="H150" s="51"/>
      <c r="I150" s="51"/>
      <c r="J150" s="51"/>
      <c r="K150" s="51"/>
      <c r="L150" s="51"/>
      <c r="M150" s="51"/>
      <c r="T150" s="98" t="str">
        <f>$H$26&amp;IF($H$28&lt;&gt;""," "&amp;$H$28,"")&amp;" "&amp;$H$24</f>
        <v xml:space="preserve"> </v>
      </c>
      <c r="U150" s="98"/>
      <c r="V150" s="98"/>
      <c r="W150" s="98"/>
      <c r="X150" s="98"/>
      <c r="Y150" s="98"/>
      <c r="Z150" s="98"/>
      <c r="AA150" s="98"/>
      <c r="AB150" s="98"/>
      <c r="AC150" s="98"/>
      <c r="AD150" s="98"/>
      <c r="AE150" s="98"/>
      <c r="AF150" s="98"/>
      <c r="AG150" s="98"/>
      <c r="AH150" s="98"/>
      <c r="AI150" s="98"/>
    </row>
    <row r="151" spans="2:35" ht="15" customHeight="1" x14ac:dyDescent="0.4">
      <c r="B151" s="9"/>
      <c r="C151" s="51"/>
      <c r="D151" s="51"/>
      <c r="E151" s="51"/>
      <c r="F151" s="51"/>
      <c r="G151" s="51"/>
      <c r="H151" s="51"/>
      <c r="I151" s="51"/>
      <c r="J151" s="51"/>
      <c r="K151" s="51"/>
      <c r="L151" s="51"/>
      <c r="M151" s="51"/>
      <c r="N151" s="43" t="s">
        <v>20</v>
      </c>
      <c r="O151" s="43"/>
      <c r="P151" s="43"/>
      <c r="Q151" s="43"/>
      <c r="R151" s="43"/>
      <c r="S151" s="43"/>
      <c r="T151" s="99"/>
      <c r="U151" s="99"/>
      <c r="V151" s="99"/>
      <c r="W151" s="99"/>
      <c r="X151" s="99"/>
      <c r="Y151" s="99"/>
      <c r="Z151" s="99"/>
      <c r="AA151" s="99"/>
      <c r="AB151" s="99"/>
      <c r="AC151" s="99"/>
      <c r="AD151" s="99"/>
      <c r="AE151" s="99"/>
      <c r="AF151" s="99"/>
      <c r="AG151" s="99"/>
      <c r="AH151" s="99"/>
      <c r="AI151" s="99"/>
    </row>
    <row r="152" spans="2:35" ht="15" customHeight="1" x14ac:dyDescent="0.2">
      <c r="C152" s="97"/>
      <c r="D152" s="97"/>
      <c r="E152" s="97"/>
      <c r="F152" s="97"/>
      <c r="G152" s="97"/>
      <c r="H152" s="97"/>
      <c r="I152" s="97"/>
      <c r="J152" s="97"/>
      <c r="K152" s="97"/>
      <c r="L152" s="93"/>
      <c r="M152" s="49"/>
      <c r="T152" s="39"/>
      <c r="U152" s="39"/>
      <c r="V152" s="39"/>
      <c r="W152" s="39"/>
      <c r="X152" s="39"/>
      <c r="Y152" s="39"/>
      <c r="Z152" s="39"/>
      <c r="AA152" s="39"/>
      <c r="AB152" s="39"/>
      <c r="AC152" s="39"/>
      <c r="AD152" s="39"/>
      <c r="AE152" s="39"/>
      <c r="AF152" s="39"/>
      <c r="AG152" s="39"/>
      <c r="AH152" s="39"/>
      <c r="AI152" s="39"/>
    </row>
    <row r="153" spans="2:35" ht="15" customHeight="1" x14ac:dyDescent="0.2">
      <c r="C153" s="97"/>
      <c r="D153" s="97"/>
      <c r="E153" s="97"/>
      <c r="F153" s="97"/>
      <c r="G153" s="97"/>
      <c r="H153" s="97"/>
      <c r="I153" s="97"/>
      <c r="J153" s="97"/>
      <c r="K153" s="97"/>
      <c r="L153" s="93"/>
      <c r="M153" s="49"/>
      <c r="N153" s="43" t="s">
        <v>617</v>
      </c>
      <c r="O153" s="43"/>
      <c r="P153" s="43"/>
      <c r="Q153" s="43"/>
      <c r="R153" s="43"/>
      <c r="S153" s="43"/>
      <c r="T153" s="42"/>
      <c r="U153" s="42"/>
      <c r="V153" s="42"/>
      <c r="W153" s="42"/>
      <c r="X153" s="42"/>
      <c r="Y153" s="42"/>
      <c r="Z153" s="42"/>
      <c r="AA153" s="42"/>
      <c r="AB153" s="42"/>
      <c r="AC153" s="42"/>
      <c r="AD153" s="42"/>
      <c r="AE153" s="42"/>
      <c r="AF153" s="42"/>
      <c r="AG153" s="42"/>
      <c r="AH153" s="42"/>
      <c r="AI153" s="42"/>
    </row>
    <row r="154" spans="2:35" ht="15" customHeight="1" x14ac:dyDescent="0.2">
      <c r="T154" s="40"/>
      <c r="U154" s="40"/>
      <c r="V154" s="40"/>
      <c r="W154" s="40"/>
      <c r="X154" s="40"/>
      <c r="Y154" s="40"/>
      <c r="Z154" s="40"/>
      <c r="AA154" s="40"/>
      <c r="AB154" s="40"/>
      <c r="AC154" s="40"/>
      <c r="AD154" s="40"/>
      <c r="AE154" s="40"/>
      <c r="AF154" s="40"/>
      <c r="AG154" s="40"/>
      <c r="AH154" s="40"/>
      <c r="AI154" s="40"/>
    </row>
    <row r="155" spans="2:35" ht="15" customHeight="1" thickBot="1" x14ac:dyDescent="0.25">
      <c r="B155" s="1" t="s">
        <v>544</v>
      </c>
      <c r="C155" s="1" t="s">
        <v>586</v>
      </c>
      <c r="D155" s="30"/>
      <c r="E155" s="30"/>
      <c r="F155" s="84"/>
      <c r="G155" s="30"/>
      <c r="H155" s="30"/>
      <c r="I155" s="30"/>
      <c r="J155" s="30"/>
      <c r="K155" s="30"/>
      <c r="L155" s="30"/>
      <c r="M155" s="30"/>
      <c r="N155" s="30"/>
      <c r="O155" s="30"/>
      <c r="P155" s="30"/>
      <c r="Q155" s="30"/>
      <c r="R155" s="30"/>
      <c r="S155" s="30"/>
      <c r="T155" s="31"/>
      <c r="U155" s="31"/>
      <c r="V155" s="31"/>
      <c r="W155" s="31"/>
      <c r="X155" s="31"/>
      <c r="Y155" s="31"/>
      <c r="Z155" s="31"/>
      <c r="AA155" s="31"/>
      <c r="AB155" s="31"/>
      <c r="AC155" s="31"/>
      <c r="AD155" s="31"/>
      <c r="AE155" s="31"/>
      <c r="AF155" s="31"/>
      <c r="AG155" s="31"/>
      <c r="AH155" s="31"/>
      <c r="AI155" s="40"/>
    </row>
    <row r="156" spans="2:35" ht="15" customHeight="1" x14ac:dyDescent="0.2">
      <c r="B156" s="30"/>
      <c r="C156" s="377" t="s">
        <v>556</v>
      </c>
      <c r="D156" s="378"/>
      <c r="E156" s="378"/>
      <c r="F156" s="378"/>
      <c r="G156" s="406" t="s">
        <v>545</v>
      </c>
      <c r="H156" s="406"/>
      <c r="I156" s="406"/>
      <c r="J156" s="406"/>
      <c r="K156" s="406"/>
      <c r="L156" s="406"/>
      <c r="M156" s="398"/>
      <c r="N156" s="398"/>
      <c r="O156" s="398"/>
      <c r="P156" s="399"/>
      <c r="Q156" s="30"/>
      <c r="R156" s="663" t="s">
        <v>1034</v>
      </c>
      <c r="S156" s="663"/>
      <c r="T156" s="663"/>
      <c r="U156" s="663"/>
      <c r="V156" s="663"/>
      <c r="W156" s="663"/>
      <c r="X156" s="663"/>
      <c r="Y156" s="663"/>
      <c r="Z156" s="663"/>
      <c r="AA156" s="663"/>
      <c r="AB156" s="663"/>
      <c r="AC156" s="663"/>
      <c r="AD156" s="663"/>
      <c r="AE156" s="663"/>
      <c r="AF156" s="663"/>
      <c r="AG156" s="663"/>
      <c r="AH156" s="663"/>
      <c r="AI156" s="40"/>
    </row>
    <row r="157" spans="2:35" ht="15" customHeight="1" x14ac:dyDescent="0.2">
      <c r="B157" s="30"/>
      <c r="C157" s="379"/>
      <c r="D157" s="380"/>
      <c r="E157" s="380"/>
      <c r="F157" s="380"/>
      <c r="G157" s="407"/>
      <c r="H157" s="407"/>
      <c r="I157" s="407"/>
      <c r="J157" s="407"/>
      <c r="K157" s="407"/>
      <c r="L157" s="407"/>
      <c r="M157" s="360"/>
      <c r="N157" s="360"/>
      <c r="O157" s="360"/>
      <c r="P157" s="361"/>
      <c r="Q157" s="30"/>
      <c r="R157" s="663"/>
      <c r="S157" s="663"/>
      <c r="T157" s="663"/>
      <c r="U157" s="663"/>
      <c r="V157" s="663"/>
      <c r="W157" s="663"/>
      <c r="X157" s="663"/>
      <c r="Y157" s="663"/>
      <c r="Z157" s="663"/>
      <c r="AA157" s="663"/>
      <c r="AB157" s="663"/>
      <c r="AC157" s="663"/>
      <c r="AD157" s="663"/>
      <c r="AE157" s="663"/>
      <c r="AF157" s="663"/>
      <c r="AG157" s="663"/>
      <c r="AH157" s="663"/>
      <c r="AI157" s="40"/>
    </row>
    <row r="158" spans="2:35" ht="15" customHeight="1" x14ac:dyDescent="0.2">
      <c r="B158" s="30"/>
      <c r="C158" s="379"/>
      <c r="D158" s="380"/>
      <c r="E158" s="380"/>
      <c r="F158" s="380"/>
      <c r="G158" s="407" t="s">
        <v>546</v>
      </c>
      <c r="H158" s="407"/>
      <c r="I158" s="407"/>
      <c r="J158" s="407"/>
      <c r="K158" s="407"/>
      <c r="L158" s="407"/>
      <c r="M158" s="360"/>
      <c r="N158" s="360"/>
      <c r="O158" s="360"/>
      <c r="P158" s="361"/>
      <c r="Q158" s="30"/>
      <c r="R158" s="663"/>
      <c r="S158" s="663"/>
      <c r="T158" s="663"/>
      <c r="U158" s="663"/>
      <c r="V158" s="663"/>
      <c r="W158" s="663"/>
      <c r="X158" s="663"/>
      <c r="Y158" s="663"/>
      <c r="Z158" s="663"/>
      <c r="AA158" s="663"/>
      <c r="AB158" s="663"/>
      <c r="AC158" s="663"/>
      <c r="AD158" s="663"/>
      <c r="AE158" s="663"/>
      <c r="AF158" s="663"/>
      <c r="AG158" s="663"/>
      <c r="AH158" s="663"/>
      <c r="AI158" s="40"/>
    </row>
    <row r="159" spans="2:35" ht="15" customHeight="1" x14ac:dyDescent="0.2">
      <c r="B159" s="30"/>
      <c r="C159" s="379"/>
      <c r="D159" s="380"/>
      <c r="E159" s="380"/>
      <c r="F159" s="380"/>
      <c r="G159" s="407"/>
      <c r="H159" s="407"/>
      <c r="I159" s="407"/>
      <c r="J159" s="407"/>
      <c r="K159" s="407"/>
      <c r="L159" s="407"/>
      <c r="M159" s="360"/>
      <c r="N159" s="360"/>
      <c r="O159" s="360"/>
      <c r="P159" s="361"/>
      <c r="Q159" s="30"/>
      <c r="R159" s="663"/>
      <c r="S159" s="663"/>
      <c r="T159" s="663"/>
      <c r="U159" s="663"/>
      <c r="V159" s="663"/>
      <c r="W159" s="663"/>
      <c r="X159" s="663"/>
      <c r="Y159" s="663"/>
      <c r="Z159" s="663"/>
      <c r="AA159" s="663"/>
      <c r="AB159" s="663"/>
      <c r="AC159" s="663"/>
      <c r="AD159" s="663"/>
      <c r="AE159" s="663"/>
      <c r="AF159" s="663"/>
      <c r="AG159" s="663"/>
      <c r="AH159" s="663"/>
      <c r="AI159" s="40"/>
    </row>
    <row r="160" spans="2:35" ht="15" customHeight="1" x14ac:dyDescent="0.2">
      <c r="B160" s="30"/>
      <c r="C160" s="379"/>
      <c r="D160" s="380"/>
      <c r="E160" s="380"/>
      <c r="F160" s="380"/>
      <c r="G160" s="407" t="s">
        <v>547</v>
      </c>
      <c r="H160" s="407"/>
      <c r="I160" s="407"/>
      <c r="J160" s="407"/>
      <c r="K160" s="407"/>
      <c r="L160" s="407"/>
      <c r="M160" s="360"/>
      <c r="N160" s="360"/>
      <c r="O160" s="360"/>
      <c r="P160" s="361"/>
      <c r="Q160" s="30"/>
      <c r="R160" s="663"/>
      <c r="S160" s="663"/>
      <c r="T160" s="663"/>
      <c r="U160" s="663"/>
      <c r="V160" s="663"/>
      <c r="W160" s="663"/>
      <c r="X160" s="663"/>
      <c r="Y160" s="663"/>
      <c r="Z160" s="663"/>
      <c r="AA160" s="663"/>
      <c r="AB160" s="663"/>
      <c r="AC160" s="663"/>
      <c r="AD160" s="663"/>
      <c r="AE160" s="663"/>
      <c r="AF160" s="663"/>
      <c r="AG160" s="663"/>
      <c r="AH160" s="663"/>
      <c r="AI160" s="40"/>
    </row>
    <row r="161" spans="2:35" ht="15" customHeight="1" x14ac:dyDescent="0.2">
      <c r="B161" s="30"/>
      <c r="C161" s="379"/>
      <c r="D161" s="380"/>
      <c r="E161" s="380"/>
      <c r="F161" s="380"/>
      <c r="G161" s="407"/>
      <c r="H161" s="407"/>
      <c r="I161" s="407"/>
      <c r="J161" s="407"/>
      <c r="K161" s="407"/>
      <c r="L161" s="407"/>
      <c r="M161" s="360"/>
      <c r="N161" s="360"/>
      <c r="O161" s="360"/>
      <c r="P161" s="361"/>
      <c r="Q161" s="30"/>
      <c r="R161" s="663"/>
      <c r="S161" s="663"/>
      <c r="T161" s="663"/>
      <c r="U161" s="663"/>
      <c r="V161" s="663"/>
      <c r="W161" s="663"/>
      <c r="X161" s="663"/>
      <c r="Y161" s="663"/>
      <c r="Z161" s="663"/>
      <c r="AA161" s="663"/>
      <c r="AB161" s="663"/>
      <c r="AC161" s="663"/>
      <c r="AD161" s="663"/>
      <c r="AE161" s="663"/>
      <c r="AF161" s="663"/>
      <c r="AG161" s="663"/>
      <c r="AH161" s="663"/>
      <c r="AI161" s="40"/>
    </row>
    <row r="162" spans="2:35" ht="15" customHeight="1" x14ac:dyDescent="0.2">
      <c r="B162" s="30"/>
      <c r="C162" s="379"/>
      <c r="D162" s="380"/>
      <c r="E162" s="380"/>
      <c r="F162" s="380"/>
      <c r="G162" s="407" t="s">
        <v>548</v>
      </c>
      <c r="H162" s="407"/>
      <c r="I162" s="407"/>
      <c r="J162" s="407"/>
      <c r="K162" s="407"/>
      <c r="L162" s="407"/>
      <c r="M162" s="360"/>
      <c r="N162" s="360"/>
      <c r="O162" s="360"/>
      <c r="P162" s="361"/>
      <c r="Q162" s="30"/>
      <c r="R162" s="663"/>
      <c r="S162" s="663"/>
      <c r="T162" s="663"/>
      <c r="U162" s="663"/>
      <c r="V162" s="663"/>
      <c r="W162" s="663"/>
      <c r="X162" s="663"/>
      <c r="Y162" s="663"/>
      <c r="Z162" s="663"/>
      <c r="AA162" s="663"/>
      <c r="AB162" s="663"/>
      <c r="AC162" s="663"/>
      <c r="AD162" s="663"/>
      <c r="AE162" s="663"/>
      <c r="AF162" s="663"/>
      <c r="AG162" s="663"/>
      <c r="AH162" s="663"/>
      <c r="AI162" s="40"/>
    </row>
    <row r="163" spans="2:35" ht="15" customHeight="1" x14ac:dyDescent="0.2">
      <c r="B163" s="30"/>
      <c r="C163" s="379"/>
      <c r="D163" s="380"/>
      <c r="E163" s="380"/>
      <c r="F163" s="380"/>
      <c r="G163" s="407"/>
      <c r="H163" s="407"/>
      <c r="I163" s="407"/>
      <c r="J163" s="407"/>
      <c r="K163" s="407"/>
      <c r="L163" s="407"/>
      <c r="M163" s="360"/>
      <c r="N163" s="360"/>
      <c r="O163" s="360"/>
      <c r="P163" s="361"/>
      <c r="Q163" s="30"/>
      <c r="R163" s="663"/>
      <c r="S163" s="663"/>
      <c r="T163" s="663"/>
      <c r="U163" s="663"/>
      <c r="V163" s="663"/>
      <c r="W163" s="663"/>
      <c r="X163" s="663"/>
      <c r="Y163" s="663"/>
      <c r="Z163" s="663"/>
      <c r="AA163" s="663"/>
      <c r="AB163" s="663"/>
      <c r="AC163" s="663"/>
      <c r="AD163" s="663"/>
      <c r="AE163" s="663"/>
      <c r="AF163" s="663"/>
      <c r="AG163" s="663"/>
      <c r="AH163" s="663"/>
      <c r="AI163" s="40"/>
    </row>
    <row r="164" spans="2:35" ht="15" customHeight="1" x14ac:dyDescent="0.2">
      <c r="B164" s="30"/>
      <c r="C164" s="379"/>
      <c r="D164" s="380"/>
      <c r="E164" s="380"/>
      <c r="F164" s="380"/>
      <c r="G164" s="380" t="s">
        <v>1079</v>
      </c>
      <c r="H164" s="380"/>
      <c r="I164" s="380"/>
      <c r="J164" s="380"/>
      <c r="K164" s="380"/>
      <c r="L164" s="380"/>
      <c r="M164" s="517"/>
      <c r="N164" s="517"/>
      <c r="O164" s="517"/>
      <c r="P164" s="518"/>
      <c r="Q164" s="30"/>
      <c r="R164" s="663"/>
      <c r="S164" s="663"/>
      <c r="T164" s="663"/>
      <c r="U164" s="663"/>
      <c r="V164" s="663"/>
      <c r="W164" s="663"/>
      <c r="X164" s="663"/>
      <c r="Y164" s="663"/>
      <c r="Z164" s="663"/>
      <c r="AA164" s="663"/>
      <c r="AB164" s="663"/>
      <c r="AC164" s="663"/>
      <c r="AD164" s="663"/>
      <c r="AE164" s="663"/>
      <c r="AF164" s="663"/>
      <c r="AG164" s="663"/>
      <c r="AH164" s="663"/>
      <c r="AI164" s="40"/>
    </row>
    <row r="165" spans="2:35" ht="15" customHeight="1" x14ac:dyDescent="0.2">
      <c r="B165" s="30"/>
      <c r="C165" s="379"/>
      <c r="D165" s="380"/>
      <c r="E165" s="380"/>
      <c r="F165" s="380"/>
      <c r="G165" s="380"/>
      <c r="H165" s="380"/>
      <c r="I165" s="380"/>
      <c r="J165" s="380"/>
      <c r="K165" s="380"/>
      <c r="L165" s="380"/>
      <c r="M165" s="517"/>
      <c r="N165" s="517"/>
      <c r="O165" s="517"/>
      <c r="P165" s="518"/>
      <c r="Q165" s="30"/>
      <c r="R165" s="663"/>
      <c r="S165" s="663"/>
      <c r="T165" s="663"/>
      <c r="U165" s="663"/>
      <c r="V165" s="663"/>
      <c r="W165" s="663"/>
      <c r="X165" s="663"/>
      <c r="Y165" s="663"/>
      <c r="Z165" s="663"/>
      <c r="AA165" s="663"/>
      <c r="AB165" s="663"/>
      <c r="AC165" s="663"/>
      <c r="AD165" s="663"/>
      <c r="AE165" s="663"/>
      <c r="AF165" s="663"/>
      <c r="AG165" s="663"/>
      <c r="AH165" s="663"/>
      <c r="AI165" s="40"/>
    </row>
    <row r="166" spans="2:35" ht="15" customHeight="1" x14ac:dyDescent="0.2">
      <c r="B166" s="30"/>
      <c r="C166" s="379"/>
      <c r="D166" s="380"/>
      <c r="E166" s="380"/>
      <c r="F166" s="380"/>
      <c r="G166" s="380"/>
      <c r="H166" s="380"/>
      <c r="I166" s="380"/>
      <c r="J166" s="380"/>
      <c r="K166" s="380"/>
      <c r="L166" s="380"/>
      <c r="M166" s="517"/>
      <c r="N166" s="517"/>
      <c r="O166" s="517"/>
      <c r="P166" s="518"/>
      <c r="Q166" s="30"/>
      <c r="R166" s="663"/>
      <c r="S166" s="663"/>
      <c r="T166" s="663"/>
      <c r="U166" s="663"/>
      <c r="V166" s="663"/>
      <c r="W166" s="663"/>
      <c r="X166" s="663"/>
      <c r="Y166" s="663"/>
      <c r="Z166" s="663"/>
      <c r="AA166" s="663"/>
      <c r="AB166" s="663"/>
      <c r="AC166" s="663"/>
      <c r="AD166" s="663"/>
      <c r="AE166" s="663"/>
      <c r="AF166" s="663"/>
      <c r="AG166" s="663"/>
      <c r="AH166" s="663"/>
      <c r="AI166" s="40"/>
    </row>
    <row r="167" spans="2:35" ht="15" customHeight="1" x14ac:dyDescent="0.2">
      <c r="B167" s="30"/>
      <c r="C167" s="529" t="s">
        <v>601</v>
      </c>
      <c r="D167" s="530"/>
      <c r="E167" s="530"/>
      <c r="F167" s="530"/>
      <c r="G167" s="530"/>
      <c r="H167" s="530"/>
      <c r="I167" s="531"/>
      <c r="J167" s="540"/>
      <c r="K167" s="535"/>
      <c r="L167" s="535"/>
      <c r="M167" s="535"/>
      <c r="N167" s="535"/>
      <c r="O167" s="535"/>
      <c r="P167" s="536"/>
      <c r="Q167" s="33"/>
      <c r="R167" s="663"/>
      <c r="S167" s="663"/>
      <c r="T167" s="663"/>
      <c r="U167" s="663"/>
      <c r="V167" s="663"/>
      <c r="W167" s="663"/>
      <c r="X167" s="663"/>
      <c r="Y167" s="663"/>
      <c r="Z167" s="663"/>
      <c r="AA167" s="663"/>
      <c r="AB167" s="663"/>
      <c r="AC167" s="663"/>
      <c r="AD167" s="663"/>
      <c r="AE167" s="663"/>
      <c r="AF167" s="663"/>
      <c r="AG167" s="663"/>
      <c r="AH167" s="663"/>
      <c r="AI167" s="40"/>
    </row>
    <row r="168" spans="2:35" ht="15" customHeight="1" x14ac:dyDescent="0.2">
      <c r="B168" s="30"/>
      <c r="C168" s="532"/>
      <c r="D168" s="533"/>
      <c r="E168" s="533"/>
      <c r="F168" s="533"/>
      <c r="G168" s="533"/>
      <c r="H168" s="533"/>
      <c r="I168" s="534"/>
      <c r="J168" s="541"/>
      <c r="K168" s="537"/>
      <c r="L168" s="537"/>
      <c r="M168" s="537"/>
      <c r="N168" s="537"/>
      <c r="O168" s="537"/>
      <c r="P168" s="538"/>
      <c r="Q168" s="33"/>
      <c r="R168" s="663"/>
      <c r="S168" s="663"/>
      <c r="T168" s="663"/>
      <c r="U168" s="663"/>
      <c r="V168" s="663"/>
      <c r="W168" s="663"/>
      <c r="X168" s="663"/>
      <c r="Y168" s="663"/>
      <c r="Z168" s="663"/>
      <c r="AA168" s="663"/>
      <c r="AB168" s="663"/>
      <c r="AC168" s="663"/>
      <c r="AD168" s="663"/>
      <c r="AE168" s="663"/>
      <c r="AF168" s="663"/>
      <c r="AG168" s="663"/>
      <c r="AH168" s="663"/>
      <c r="AI168" s="40"/>
    </row>
    <row r="169" spans="2:35" ht="15" customHeight="1" x14ac:dyDescent="0.2">
      <c r="B169" s="30"/>
      <c r="C169" s="529" t="s">
        <v>557</v>
      </c>
      <c r="D169" s="530"/>
      <c r="E169" s="530"/>
      <c r="F169" s="530"/>
      <c r="G169" s="530"/>
      <c r="H169" s="530"/>
      <c r="I169" s="531"/>
      <c r="J169" s="535"/>
      <c r="K169" s="535"/>
      <c r="L169" s="535"/>
      <c r="M169" s="535"/>
      <c r="N169" s="535"/>
      <c r="O169" s="535"/>
      <c r="P169" s="536"/>
      <c r="Q169" s="33"/>
      <c r="R169" s="663"/>
      <c r="S169" s="663"/>
      <c r="T169" s="663"/>
      <c r="U169" s="663"/>
      <c r="V169" s="663"/>
      <c r="W169" s="663"/>
      <c r="X169" s="663"/>
      <c r="Y169" s="663"/>
      <c r="Z169" s="663"/>
      <c r="AA169" s="663"/>
      <c r="AB169" s="663"/>
      <c r="AC169" s="663"/>
      <c r="AD169" s="663"/>
      <c r="AE169" s="663"/>
      <c r="AF169" s="663"/>
      <c r="AG169" s="663"/>
      <c r="AH169" s="663"/>
      <c r="AI169" s="40"/>
    </row>
    <row r="170" spans="2:35" ht="15" customHeight="1" x14ac:dyDescent="0.2">
      <c r="B170" s="30"/>
      <c r="C170" s="532"/>
      <c r="D170" s="533"/>
      <c r="E170" s="533"/>
      <c r="F170" s="533"/>
      <c r="G170" s="533"/>
      <c r="H170" s="533"/>
      <c r="I170" s="534"/>
      <c r="J170" s="537"/>
      <c r="K170" s="537"/>
      <c r="L170" s="537"/>
      <c r="M170" s="537"/>
      <c r="N170" s="537"/>
      <c r="O170" s="537"/>
      <c r="P170" s="538"/>
      <c r="Q170" s="33"/>
      <c r="R170" s="663"/>
      <c r="S170" s="663"/>
      <c r="T170" s="663"/>
      <c r="U170" s="663"/>
      <c r="V170" s="663"/>
      <c r="W170" s="663"/>
      <c r="X170" s="663"/>
      <c r="Y170" s="663"/>
      <c r="Z170" s="663"/>
      <c r="AA170" s="663"/>
      <c r="AB170" s="663"/>
      <c r="AC170" s="663"/>
      <c r="AD170" s="663"/>
      <c r="AE170" s="663"/>
      <c r="AF170" s="663"/>
      <c r="AG170" s="663"/>
      <c r="AH170" s="663"/>
      <c r="AI170" s="40"/>
    </row>
    <row r="171" spans="2:35" ht="15" customHeight="1" x14ac:dyDescent="0.2">
      <c r="B171" s="30"/>
      <c r="C171" s="529" t="s">
        <v>583</v>
      </c>
      <c r="D171" s="530"/>
      <c r="E171" s="530"/>
      <c r="F171" s="530"/>
      <c r="G171" s="530"/>
      <c r="H171" s="530"/>
      <c r="I171" s="530"/>
      <c r="J171" s="530"/>
      <c r="K171" s="530"/>
      <c r="L171" s="531"/>
      <c r="M171" s="540"/>
      <c r="N171" s="535"/>
      <c r="O171" s="535"/>
      <c r="P171" s="536"/>
      <c r="Q171" s="33"/>
      <c r="R171" s="663"/>
      <c r="S171" s="663"/>
      <c r="T171" s="663"/>
      <c r="U171" s="663"/>
      <c r="V171" s="663"/>
      <c r="W171" s="663"/>
      <c r="X171" s="663"/>
      <c r="Y171" s="663"/>
      <c r="Z171" s="663"/>
      <c r="AA171" s="663"/>
      <c r="AB171" s="663"/>
      <c r="AC171" s="663"/>
      <c r="AD171" s="663"/>
      <c r="AE171" s="663"/>
      <c r="AF171" s="663"/>
      <c r="AG171" s="663"/>
      <c r="AH171" s="663"/>
      <c r="AI171" s="40"/>
    </row>
    <row r="172" spans="2:35" ht="15" customHeight="1" thickBot="1" x14ac:dyDescent="0.25">
      <c r="B172" s="30"/>
      <c r="C172" s="249"/>
      <c r="D172" s="250"/>
      <c r="E172" s="250"/>
      <c r="F172" s="250"/>
      <c r="G172" s="250"/>
      <c r="H172" s="250"/>
      <c r="I172" s="250"/>
      <c r="J172" s="250"/>
      <c r="K172" s="250"/>
      <c r="L172" s="251"/>
      <c r="M172" s="547"/>
      <c r="N172" s="548"/>
      <c r="O172" s="548"/>
      <c r="P172" s="549"/>
      <c r="Q172" s="33"/>
      <c r="R172" s="663"/>
      <c r="S172" s="663"/>
      <c r="T172" s="663"/>
      <c r="U172" s="663"/>
      <c r="V172" s="663"/>
      <c r="W172" s="663"/>
      <c r="X172" s="663"/>
      <c r="Y172" s="663"/>
      <c r="Z172" s="663"/>
      <c r="AA172" s="663"/>
      <c r="AB172" s="663"/>
      <c r="AC172" s="663"/>
      <c r="AD172" s="663"/>
      <c r="AE172" s="663"/>
      <c r="AF172" s="663"/>
      <c r="AG172" s="663"/>
      <c r="AH172" s="663"/>
      <c r="AI172" s="40"/>
    </row>
    <row r="173" spans="2:35" ht="15" customHeight="1" x14ac:dyDescent="0.2">
      <c r="B173" s="30"/>
      <c r="C173" s="30"/>
      <c r="D173" s="30"/>
      <c r="E173" s="30"/>
      <c r="F173" s="84"/>
      <c r="G173" s="30"/>
      <c r="H173" s="30"/>
      <c r="I173" s="30"/>
      <c r="J173" s="30"/>
      <c r="K173" s="30"/>
      <c r="L173" s="30"/>
      <c r="M173" s="30"/>
      <c r="N173" s="30"/>
      <c r="O173" s="30"/>
      <c r="P173" s="30"/>
      <c r="Q173" s="30"/>
      <c r="R173" s="30"/>
      <c r="S173" s="30"/>
      <c r="T173" s="31"/>
      <c r="U173" s="31"/>
      <c r="V173" s="31"/>
      <c r="W173" s="31"/>
      <c r="X173" s="31"/>
      <c r="Y173" s="31"/>
      <c r="Z173" s="31"/>
      <c r="AA173" s="31"/>
      <c r="AB173" s="31"/>
      <c r="AC173" s="31"/>
      <c r="AD173" s="31"/>
      <c r="AE173" s="31"/>
      <c r="AF173" s="31"/>
      <c r="AG173" s="31"/>
      <c r="AH173" s="31"/>
      <c r="AI173" s="40"/>
    </row>
    <row r="174" spans="2:35" ht="15" customHeight="1" thickBot="1" x14ac:dyDescent="0.25">
      <c r="B174" s="1" t="s">
        <v>550</v>
      </c>
      <c r="C174" s="61" t="s">
        <v>549</v>
      </c>
      <c r="D174" s="30"/>
      <c r="E174" s="30"/>
      <c r="F174" s="84"/>
      <c r="G174" s="30"/>
      <c r="H174" s="30"/>
      <c r="I174" s="30"/>
      <c r="J174" s="30"/>
      <c r="K174" s="30"/>
      <c r="L174" s="30"/>
      <c r="M174" s="30"/>
      <c r="N174" s="30"/>
      <c r="O174" s="30"/>
      <c r="P174" s="30"/>
      <c r="Q174" s="30"/>
      <c r="R174" s="30"/>
      <c r="S174" s="30"/>
      <c r="T174" s="31"/>
      <c r="U174" s="31"/>
      <c r="V174" s="31"/>
      <c r="W174" s="31"/>
      <c r="X174" s="31"/>
      <c r="Y174" s="31"/>
      <c r="Z174" s="31"/>
      <c r="AA174" s="31"/>
      <c r="AB174" s="31"/>
      <c r="AC174" s="31"/>
      <c r="AD174" s="31"/>
      <c r="AE174" s="31"/>
      <c r="AF174" s="31"/>
      <c r="AG174" s="31"/>
      <c r="AH174" s="31"/>
      <c r="AI174" s="40"/>
    </row>
    <row r="175" spans="2:35" ht="15" customHeight="1" x14ac:dyDescent="0.2">
      <c r="B175" s="30"/>
      <c r="C175" s="371"/>
      <c r="D175" s="372"/>
      <c r="E175" s="372"/>
      <c r="F175" s="403" t="s">
        <v>558</v>
      </c>
      <c r="G175" s="403"/>
      <c r="H175" s="403"/>
      <c r="I175" s="403"/>
      <c r="J175" s="403"/>
      <c r="K175" s="403"/>
      <c r="L175" s="400"/>
      <c r="M175" s="400"/>
      <c r="N175" s="400"/>
      <c r="O175" s="400"/>
      <c r="P175" s="400"/>
      <c r="Q175" s="400"/>
      <c r="R175" s="400"/>
      <c r="S175" s="400"/>
      <c r="T175" s="400"/>
      <c r="U175" s="400"/>
      <c r="V175" s="400"/>
      <c r="W175" s="400"/>
      <c r="X175" s="400"/>
      <c r="Y175" s="400"/>
      <c r="Z175" s="400"/>
      <c r="AA175" s="400"/>
      <c r="AB175" s="400"/>
      <c r="AC175" s="400"/>
      <c r="AD175" s="400"/>
      <c r="AE175" s="400"/>
      <c r="AF175" s="400"/>
      <c r="AG175" s="400"/>
      <c r="AH175" s="401"/>
      <c r="AI175" s="40"/>
    </row>
    <row r="176" spans="2:35" ht="15" customHeight="1" x14ac:dyDescent="0.2">
      <c r="B176" s="30"/>
      <c r="C176" s="373"/>
      <c r="D176" s="374"/>
      <c r="E176" s="374"/>
      <c r="F176" s="274"/>
      <c r="G176" s="274"/>
      <c r="H176" s="274"/>
      <c r="I176" s="274"/>
      <c r="J176" s="274"/>
      <c r="K176" s="274"/>
      <c r="L176" s="327"/>
      <c r="M176" s="327"/>
      <c r="N176" s="327"/>
      <c r="O176" s="327"/>
      <c r="P176" s="327"/>
      <c r="Q176" s="327"/>
      <c r="R176" s="327"/>
      <c r="S176" s="327"/>
      <c r="T176" s="327"/>
      <c r="U176" s="327"/>
      <c r="V176" s="327"/>
      <c r="W176" s="327"/>
      <c r="X176" s="327"/>
      <c r="Y176" s="327"/>
      <c r="Z176" s="327"/>
      <c r="AA176" s="327"/>
      <c r="AB176" s="327"/>
      <c r="AC176" s="327"/>
      <c r="AD176" s="327"/>
      <c r="AE176" s="327"/>
      <c r="AF176" s="327"/>
      <c r="AG176" s="327"/>
      <c r="AH176" s="402"/>
      <c r="AI176" s="40"/>
    </row>
    <row r="177" spans="2:35" ht="15" customHeight="1" x14ac:dyDescent="0.2">
      <c r="B177" s="30"/>
      <c r="C177" s="373"/>
      <c r="D177" s="374"/>
      <c r="E177" s="374"/>
      <c r="F177" s="392" t="s">
        <v>559</v>
      </c>
      <c r="G177" s="393"/>
      <c r="H177" s="393"/>
      <c r="I177" s="393"/>
      <c r="J177" s="393"/>
      <c r="K177" s="394"/>
      <c r="L177" s="274" t="s">
        <v>1037</v>
      </c>
      <c r="M177" s="274"/>
      <c r="N177" s="274"/>
      <c r="O177" s="274"/>
      <c r="P177" s="274"/>
      <c r="Q177" s="274"/>
      <c r="R177" s="330"/>
      <c r="S177" s="330"/>
      <c r="T177" s="404" t="s">
        <v>21</v>
      </c>
      <c r="U177" s="330"/>
      <c r="V177" s="330"/>
      <c r="W177" s="462"/>
      <c r="X177" s="274" t="s">
        <v>560</v>
      </c>
      <c r="Y177" s="274"/>
      <c r="Z177" s="274"/>
      <c r="AA177" s="274"/>
      <c r="AB177" s="274"/>
      <c r="AC177" s="330"/>
      <c r="AD177" s="330"/>
      <c r="AE177" s="404" t="s">
        <v>21</v>
      </c>
      <c r="AF177" s="330"/>
      <c r="AG177" s="330"/>
      <c r="AH177" s="458"/>
      <c r="AI177" s="40"/>
    </row>
    <row r="178" spans="2:35" ht="15" customHeight="1" thickBot="1" x14ac:dyDescent="0.25">
      <c r="B178" s="30"/>
      <c r="C178" s="375"/>
      <c r="D178" s="376"/>
      <c r="E178" s="376"/>
      <c r="F178" s="395"/>
      <c r="G178" s="396"/>
      <c r="H178" s="396"/>
      <c r="I178" s="396"/>
      <c r="J178" s="396"/>
      <c r="K178" s="397"/>
      <c r="L178" s="283"/>
      <c r="M178" s="283"/>
      <c r="N178" s="283"/>
      <c r="O178" s="283"/>
      <c r="P178" s="283"/>
      <c r="Q178" s="283"/>
      <c r="R178" s="331"/>
      <c r="S178" s="331"/>
      <c r="T178" s="405"/>
      <c r="U178" s="331"/>
      <c r="V178" s="331"/>
      <c r="W178" s="463"/>
      <c r="X178" s="283"/>
      <c r="Y178" s="283"/>
      <c r="Z178" s="283"/>
      <c r="AA178" s="283"/>
      <c r="AB178" s="283"/>
      <c r="AC178" s="331"/>
      <c r="AD178" s="331"/>
      <c r="AE178" s="405"/>
      <c r="AF178" s="331"/>
      <c r="AG178" s="331"/>
      <c r="AH178" s="459"/>
      <c r="AI178" s="40"/>
    </row>
    <row r="179" spans="2:35" ht="15" customHeight="1" x14ac:dyDescent="0.2">
      <c r="B179" s="30"/>
      <c r="C179" s="29"/>
      <c r="D179" s="30"/>
      <c r="E179" s="30"/>
      <c r="F179" s="84"/>
      <c r="G179" s="30"/>
      <c r="H179" s="30"/>
      <c r="I179" s="30"/>
      <c r="J179" s="30"/>
      <c r="K179" s="30"/>
      <c r="L179" s="30"/>
      <c r="M179" s="30"/>
      <c r="N179" s="30"/>
      <c r="O179" s="30"/>
      <c r="P179" s="30"/>
      <c r="Q179" s="30"/>
      <c r="R179" s="30"/>
      <c r="S179" s="30"/>
      <c r="T179" s="31"/>
      <c r="U179" s="31"/>
      <c r="V179" s="31"/>
      <c r="W179" s="31"/>
      <c r="X179" s="31"/>
      <c r="Y179" s="31"/>
      <c r="Z179" s="31"/>
      <c r="AA179" s="31"/>
      <c r="AB179" s="31"/>
      <c r="AC179" s="31"/>
      <c r="AD179" s="31"/>
      <c r="AE179" s="31"/>
      <c r="AF179" s="31"/>
      <c r="AG179" s="31"/>
      <c r="AH179" s="31"/>
      <c r="AI179" s="40"/>
    </row>
    <row r="180" spans="2:35" ht="15" customHeight="1" thickBot="1" x14ac:dyDescent="0.25">
      <c r="B180" s="1" t="s">
        <v>574</v>
      </c>
      <c r="C180" s="62" t="s">
        <v>573</v>
      </c>
      <c r="D180" s="30"/>
      <c r="E180" s="30"/>
      <c r="F180" s="84"/>
      <c r="G180" s="30"/>
      <c r="H180" s="30"/>
      <c r="I180" s="30"/>
      <c r="J180" s="30"/>
      <c r="K180" s="30"/>
      <c r="L180" s="30"/>
      <c r="M180" s="30"/>
      <c r="N180" s="30"/>
      <c r="O180" s="30"/>
      <c r="P180" s="30"/>
      <c r="Q180" s="30"/>
      <c r="R180" s="30"/>
      <c r="S180" s="30"/>
      <c r="T180" s="31"/>
      <c r="U180" s="31"/>
      <c r="V180" s="31"/>
      <c r="W180" s="31"/>
      <c r="X180" s="31"/>
      <c r="Y180" s="31"/>
      <c r="Z180" s="31"/>
      <c r="AA180" s="31"/>
      <c r="AB180" s="31"/>
      <c r="AC180" s="31"/>
      <c r="AD180" s="31"/>
      <c r="AE180" s="31"/>
      <c r="AF180" s="31"/>
      <c r="AG180" s="31"/>
      <c r="AH180" s="31"/>
      <c r="AI180" s="40"/>
    </row>
    <row r="181" spans="2:35" ht="15" customHeight="1" x14ac:dyDescent="0.2">
      <c r="B181" s="30"/>
      <c r="C181" s="371"/>
      <c r="D181" s="372"/>
      <c r="E181" s="372"/>
      <c r="F181" s="403" t="s">
        <v>558</v>
      </c>
      <c r="G181" s="403"/>
      <c r="H181" s="403"/>
      <c r="I181" s="403"/>
      <c r="J181" s="403"/>
      <c r="K181" s="403"/>
      <c r="L181" s="400"/>
      <c r="M181" s="400"/>
      <c r="N181" s="400"/>
      <c r="O181" s="400"/>
      <c r="P181" s="400"/>
      <c r="Q181" s="400"/>
      <c r="R181" s="400"/>
      <c r="S181" s="400"/>
      <c r="T181" s="400"/>
      <c r="U181" s="400"/>
      <c r="V181" s="400"/>
      <c r="W181" s="400"/>
      <c r="X181" s="400"/>
      <c r="Y181" s="400"/>
      <c r="Z181" s="400"/>
      <c r="AA181" s="400"/>
      <c r="AB181" s="400"/>
      <c r="AC181" s="400"/>
      <c r="AD181" s="400"/>
      <c r="AE181" s="400"/>
      <c r="AF181" s="400"/>
      <c r="AG181" s="400"/>
      <c r="AH181" s="401"/>
      <c r="AI181" s="40"/>
    </row>
    <row r="182" spans="2:35" ht="15" customHeight="1" thickBot="1" x14ac:dyDescent="0.25">
      <c r="B182" s="30"/>
      <c r="C182" s="375"/>
      <c r="D182" s="376"/>
      <c r="E182" s="376"/>
      <c r="F182" s="283"/>
      <c r="G182" s="283"/>
      <c r="H182" s="283"/>
      <c r="I182" s="283"/>
      <c r="J182" s="283"/>
      <c r="K182" s="283"/>
      <c r="L182" s="545"/>
      <c r="M182" s="545"/>
      <c r="N182" s="545"/>
      <c r="O182" s="545"/>
      <c r="P182" s="545"/>
      <c r="Q182" s="545"/>
      <c r="R182" s="545"/>
      <c r="S182" s="545"/>
      <c r="T182" s="545"/>
      <c r="U182" s="545"/>
      <c r="V182" s="545"/>
      <c r="W182" s="545"/>
      <c r="X182" s="545"/>
      <c r="Y182" s="545"/>
      <c r="Z182" s="545"/>
      <c r="AA182" s="545"/>
      <c r="AB182" s="545"/>
      <c r="AC182" s="545"/>
      <c r="AD182" s="545"/>
      <c r="AE182" s="545"/>
      <c r="AF182" s="545"/>
      <c r="AG182" s="545"/>
      <c r="AH182" s="546"/>
      <c r="AI182" s="40"/>
    </row>
    <row r="183" spans="2:35" ht="15" customHeight="1" x14ac:dyDescent="0.2">
      <c r="B183" s="30"/>
      <c r="C183" s="32"/>
      <c r="D183" s="30"/>
      <c r="E183" s="30"/>
      <c r="F183" s="84"/>
      <c r="G183" s="30"/>
      <c r="H183" s="30"/>
      <c r="I183" s="30"/>
      <c r="J183" s="30"/>
      <c r="K183" s="30"/>
      <c r="L183" s="30"/>
      <c r="M183" s="30"/>
      <c r="N183" s="30"/>
      <c r="O183" s="30"/>
      <c r="P183" s="30"/>
      <c r="Q183" s="30"/>
      <c r="R183" s="30"/>
      <c r="S183" s="30"/>
      <c r="T183" s="31"/>
      <c r="U183" s="31"/>
      <c r="V183" s="31"/>
      <c r="W183" s="31"/>
      <c r="X183" s="31"/>
      <c r="Y183" s="31"/>
      <c r="Z183" s="31"/>
      <c r="AA183" s="31"/>
      <c r="AB183" s="31"/>
      <c r="AC183" s="31"/>
      <c r="AD183" s="31"/>
      <c r="AE183" s="31"/>
      <c r="AF183" s="31"/>
      <c r="AG183" s="31"/>
      <c r="AH183" s="31"/>
      <c r="AI183" s="40"/>
    </row>
    <row r="184" spans="2:35" ht="15" customHeight="1" thickBot="1" x14ac:dyDescent="0.25">
      <c r="B184" s="1" t="s">
        <v>575</v>
      </c>
      <c r="C184" s="61" t="s">
        <v>576</v>
      </c>
      <c r="D184" s="30"/>
      <c r="E184" s="30"/>
      <c r="F184" s="84"/>
      <c r="G184" s="30"/>
      <c r="H184" s="30"/>
      <c r="I184" s="30"/>
      <c r="J184" s="30"/>
      <c r="K184" s="30"/>
      <c r="L184" s="30"/>
      <c r="M184" s="30"/>
      <c r="N184" s="30"/>
      <c r="O184" s="30"/>
      <c r="P184" s="30"/>
      <c r="Q184" s="30"/>
      <c r="R184" s="30"/>
      <c r="S184" s="30"/>
      <c r="T184" s="31"/>
      <c r="U184" s="31"/>
      <c r="V184" s="31"/>
      <c r="W184" s="31"/>
      <c r="X184" s="31"/>
      <c r="Y184" s="31"/>
      <c r="Z184" s="31"/>
      <c r="AA184" s="31"/>
      <c r="AB184" s="31"/>
      <c r="AC184" s="31"/>
      <c r="AD184" s="31"/>
      <c r="AE184" s="31"/>
      <c r="AF184" s="31"/>
      <c r="AG184" s="31"/>
      <c r="AH184" s="31"/>
      <c r="AI184" s="40"/>
    </row>
    <row r="185" spans="2:35" ht="15" customHeight="1" x14ac:dyDescent="0.2">
      <c r="B185" s="30"/>
      <c r="C185" s="371"/>
      <c r="D185" s="372"/>
      <c r="E185" s="372"/>
      <c r="F185" s="403" t="s">
        <v>577</v>
      </c>
      <c r="G185" s="403"/>
      <c r="H185" s="403"/>
      <c r="I185" s="403"/>
      <c r="J185" s="403"/>
      <c r="K185" s="403"/>
      <c r="L185" s="400"/>
      <c r="M185" s="400"/>
      <c r="N185" s="400"/>
      <c r="O185" s="400"/>
      <c r="P185" s="400"/>
      <c r="Q185" s="400"/>
      <c r="R185" s="400"/>
      <c r="S185" s="400"/>
      <c r="T185" s="400"/>
      <c r="U185" s="400"/>
      <c r="V185" s="400"/>
      <c r="W185" s="400"/>
      <c r="X185" s="400"/>
      <c r="Y185" s="400"/>
      <c r="Z185" s="400"/>
      <c r="AA185" s="400"/>
      <c r="AB185" s="400"/>
      <c r="AC185" s="400"/>
      <c r="AD185" s="400"/>
      <c r="AE185" s="400"/>
      <c r="AF185" s="400"/>
      <c r="AG185" s="400"/>
      <c r="AH185" s="401"/>
      <c r="AI185" s="40"/>
    </row>
    <row r="186" spans="2:35" ht="15" customHeight="1" x14ac:dyDescent="0.2">
      <c r="B186" s="30"/>
      <c r="C186" s="373"/>
      <c r="D186" s="374"/>
      <c r="E186" s="374"/>
      <c r="F186" s="274"/>
      <c r="G186" s="274"/>
      <c r="H186" s="274"/>
      <c r="I186" s="274"/>
      <c r="J186" s="274"/>
      <c r="K186" s="274"/>
      <c r="L186" s="327"/>
      <c r="M186" s="327"/>
      <c r="N186" s="327"/>
      <c r="O186" s="327"/>
      <c r="P186" s="327"/>
      <c r="Q186" s="327"/>
      <c r="R186" s="327"/>
      <c r="S186" s="327"/>
      <c r="T186" s="327"/>
      <c r="U186" s="327"/>
      <c r="V186" s="327"/>
      <c r="W186" s="327"/>
      <c r="X186" s="327"/>
      <c r="Y186" s="327"/>
      <c r="Z186" s="327"/>
      <c r="AA186" s="327"/>
      <c r="AB186" s="327"/>
      <c r="AC186" s="327"/>
      <c r="AD186" s="327"/>
      <c r="AE186" s="327"/>
      <c r="AF186" s="327"/>
      <c r="AG186" s="327"/>
      <c r="AH186" s="402"/>
      <c r="AI186" s="40"/>
    </row>
    <row r="187" spans="2:35" ht="15" customHeight="1" x14ac:dyDescent="0.2">
      <c r="B187" s="30"/>
      <c r="C187" s="373"/>
      <c r="D187" s="374"/>
      <c r="E187" s="374"/>
      <c r="F187" s="392" t="s">
        <v>578</v>
      </c>
      <c r="G187" s="393"/>
      <c r="H187" s="393"/>
      <c r="I187" s="393"/>
      <c r="J187" s="393"/>
      <c r="K187" s="394"/>
      <c r="L187" s="275"/>
      <c r="M187" s="276"/>
      <c r="N187" s="276"/>
      <c r="O187" s="276"/>
      <c r="P187" s="276"/>
      <c r="Q187" s="277"/>
      <c r="R187" s="274" t="s">
        <v>579</v>
      </c>
      <c r="S187" s="274"/>
      <c r="T187" s="274"/>
      <c r="U187" s="274"/>
      <c r="V187" s="274"/>
      <c r="W187" s="274"/>
      <c r="X187" s="192"/>
      <c r="Y187" s="192"/>
      <c r="Z187" s="192"/>
      <c r="AA187" s="192"/>
      <c r="AB187" s="192"/>
      <c r="AC187" s="192"/>
      <c r="AD187" s="192"/>
      <c r="AE187" s="192"/>
      <c r="AF187" s="192"/>
      <c r="AG187" s="192"/>
      <c r="AH187" s="589"/>
      <c r="AI187" s="40"/>
    </row>
    <row r="188" spans="2:35" ht="15" customHeight="1" x14ac:dyDescent="0.2">
      <c r="B188" s="30"/>
      <c r="C188" s="373"/>
      <c r="D188" s="374"/>
      <c r="E188" s="374"/>
      <c r="F188" s="267"/>
      <c r="G188" s="258"/>
      <c r="H188" s="258"/>
      <c r="I188" s="258"/>
      <c r="J188" s="258"/>
      <c r="K188" s="259"/>
      <c r="L188" s="213"/>
      <c r="M188" s="214"/>
      <c r="N188" s="214"/>
      <c r="O188" s="214"/>
      <c r="P188" s="214"/>
      <c r="Q188" s="215"/>
      <c r="R188" s="274"/>
      <c r="S188" s="274"/>
      <c r="T188" s="274"/>
      <c r="U188" s="274"/>
      <c r="V188" s="274"/>
      <c r="W188" s="274"/>
      <c r="X188" s="195"/>
      <c r="Y188" s="195"/>
      <c r="Z188" s="195"/>
      <c r="AA188" s="195"/>
      <c r="AB188" s="195"/>
      <c r="AC188" s="195"/>
      <c r="AD188" s="195"/>
      <c r="AE188" s="195"/>
      <c r="AF188" s="195"/>
      <c r="AG188" s="195"/>
      <c r="AH188" s="590"/>
      <c r="AI188" s="40"/>
    </row>
    <row r="189" spans="2:35" ht="15" customHeight="1" x14ac:dyDescent="0.2">
      <c r="B189" s="30"/>
      <c r="C189" s="373"/>
      <c r="D189" s="374"/>
      <c r="E189" s="374"/>
      <c r="F189" s="392" t="s">
        <v>559</v>
      </c>
      <c r="G189" s="393"/>
      <c r="H189" s="393"/>
      <c r="I189" s="393"/>
      <c r="J189" s="393"/>
      <c r="K189" s="394"/>
      <c r="L189" s="274" t="s">
        <v>541</v>
      </c>
      <c r="M189" s="274"/>
      <c r="N189" s="274"/>
      <c r="O189" s="274"/>
      <c r="P189" s="274"/>
      <c r="Q189" s="274"/>
      <c r="R189" s="330"/>
      <c r="S189" s="330"/>
      <c r="T189" s="404" t="s">
        <v>21</v>
      </c>
      <c r="U189" s="330"/>
      <c r="V189" s="330"/>
      <c r="W189" s="462"/>
      <c r="X189" s="274" t="s">
        <v>560</v>
      </c>
      <c r="Y189" s="274"/>
      <c r="Z189" s="274"/>
      <c r="AA189" s="274"/>
      <c r="AB189" s="274"/>
      <c r="AC189" s="330"/>
      <c r="AD189" s="330"/>
      <c r="AE189" s="404" t="s">
        <v>21</v>
      </c>
      <c r="AF189" s="330"/>
      <c r="AG189" s="330"/>
      <c r="AH189" s="458"/>
      <c r="AI189" s="40"/>
    </row>
    <row r="190" spans="2:35" ht="15" customHeight="1" thickBot="1" x14ac:dyDescent="0.25">
      <c r="B190" s="30"/>
      <c r="C190" s="375"/>
      <c r="D190" s="376"/>
      <c r="E190" s="376"/>
      <c r="F190" s="395"/>
      <c r="G190" s="396"/>
      <c r="H190" s="396"/>
      <c r="I190" s="396"/>
      <c r="J190" s="396"/>
      <c r="K190" s="397"/>
      <c r="L190" s="283"/>
      <c r="M190" s="283"/>
      <c r="N190" s="283"/>
      <c r="O190" s="283"/>
      <c r="P190" s="283"/>
      <c r="Q190" s="283"/>
      <c r="R190" s="331"/>
      <c r="S190" s="331"/>
      <c r="T190" s="405"/>
      <c r="U190" s="331"/>
      <c r="V190" s="331"/>
      <c r="W190" s="463"/>
      <c r="X190" s="283"/>
      <c r="Y190" s="283"/>
      <c r="Z190" s="283"/>
      <c r="AA190" s="283"/>
      <c r="AB190" s="283"/>
      <c r="AC190" s="331"/>
      <c r="AD190" s="331"/>
      <c r="AE190" s="405"/>
      <c r="AF190" s="331"/>
      <c r="AG190" s="331"/>
      <c r="AH190" s="459"/>
      <c r="AI190" s="40"/>
    </row>
    <row r="191" spans="2:35" ht="15" customHeight="1" x14ac:dyDescent="0.2">
      <c r="T191" s="40"/>
      <c r="U191" s="40"/>
      <c r="V191" s="40"/>
      <c r="W191" s="40"/>
      <c r="X191" s="40"/>
      <c r="Y191" s="40"/>
      <c r="Z191" s="40"/>
      <c r="AA191" s="40"/>
      <c r="AB191" s="40"/>
      <c r="AC191" s="40"/>
      <c r="AD191" s="40"/>
      <c r="AE191" s="40"/>
      <c r="AF191" s="40"/>
      <c r="AG191" s="40"/>
      <c r="AH191" s="40"/>
      <c r="AI191" s="40"/>
    </row>
    <row r="192" spans="2:35" ht="15" customHeight="1" x14ac:dyDescent="0.2">
      <c r="T192" s="40"/>
      <c r="U192" s="40"/>
      <c r="V192" s="40"/>
      <c r="W192" s="40"/>
      <c r="X192" s="40"/>
      <c r="Y192" s="40"/>
      <c r="Z192" s="40"/>
      <c r="AA192" s="40"/>
      <c r="AB192" s="40"/>
      <c r="AC192" s="40"/>
      <c r="AD192" s="40"/>
      <c r="AE192" s="40"/>
      <c r="AF192" s="40"/>
      <c r="AG192" s="40"/>
      <c r="AH192" s="40"/>
      <c r="AI192" s="40"/>
    </row>
    <row r="193" spans="2:35" ht="15" customHeight="1" x14ac:dyDescent="0.2">
      <c r="T193" s="40"/>
      <c r="U193" s="40"/>
      <c r="V193" s="40"/>
      <c r="W193" s="40"/>
      <c r="X193" s="40"/>
      <c r="Y193" s="40"/>
      <c r="Z193" s="40"/>
      <c r="AA193" s="40"/>
      <c r="AB193" s="40"/>
      <c r="AC193" s="40"/>
      <c r="AD193" s="40"/>
      <c r="AE193" s="40"/>
      <c r="AF193" s="40"/>
      <c r="AG193" s="40"/>
      <c r="AH193" s="40"/>
      <c r="AI193" s="40"/>
    </row>
    <row r="194" spans="2:35" ht="15" customHeight="1" x14ac:dyDescent="0.2">
      <c r="T194" s="40"/>
      <c r="U194" s="40"/>
      <c r="V194" s="40"/>
      <c r="W194" s="40"/>
      <c r="X194" s="40"/>
      <c r="Y194" s="40"/>
      <c r="Z194" s="40"/>
      <c r="AA194" s="40"/>
      <c r="AB194" s="40"/>
      <c r="AC194" s="40"/>
      <c r="AD194" s="40"/>
      <c r="AE194" s="40"/>
      <c r="AF194" s="40"/>
      <c r="AG194" s="40"/>
      <c r="AH194" s="40"/>
      <c r="AI194" s="40"/>
    </row>
    <row r="195" spans="2:35" ht="15" customHeight="1" x14ac:dyDescent="0.2">
      <c r="T195" s="40"/>
      <c r="U195" s="40"/>
      <c r="V195" s="40"/>
      <c r="W195" s="40"/>
      <c r="X195" s="40"/>
      <c r="Y195" s="40"/>
      <c r="Z195" s="40"/>
      <c r="AA195" s="40"/>
      <c r="AB195" s="40"/>
      <c r="AC195" s="40"/>
      <c r="AD195" s="40"/>
      <c r="AE195" s="40"/>
      <c r="AF195" s="40"/>
      <c r="AG195" s="40"/>
      <c r="AH195" s="40"/>
      <c r="AI195" s="40"/>
    </row>
    <row r="196" spans="2:35" ht="15" customHeight="1" x14ac:dyDescent="0.2">
      <c r="T196" s="40"/>
      <c r="U196" s="40"/>
      <c r="V196" s="40"/>
      <c r="W196" s="40"/>
      <c r="X196" s="40"/>
      <c r="Y196" s="40"/>
      <c r="Z196" s="40"/>
      <c r="AA196" s="40"/>
      <c r="AB196" s="40"/>
      <c r="AC196" s="40"/>
      <c r="AD196" s="40"/>
      <c r="AE196" s="40"/>
      <c r="AF196" s="40"/>
      <c r="AG196" s="40"/>
      <c r="AH196" s="40"/>
      <c r="AI196" s="40"/>
    </row>
    <row r="197" spans="2:35" ht="15" customHeight="1" x14ac:dyDescent="0.2">
      <c r="T197" s="40"/>
      <c r="U197" s="40"/>
      <c r="V197" s="40"/>
      <c r="W197" s="40"/>
      <c r="X197" s="40"/>
      <c r="Y197" s="40"/>
      <c r="Z197" s="40"/>
      <c r="AA197" s="40"/>
      <c r="AB197" s="40"/>
      <c r="AC197" s="40"/>
      <c r="AD197" s="40"/>
      <c r="AE197" s="40"/>
      <c r="AF197" s="40"/>
      <c r="AG197" s="40"/>
      <c r="AH197" s="40"/>
      <c r="AI197" s="40"/>
    </row>
    <row r="198" spans="2:35" ht="15" customHeight="1" x14ac:dyDescent="0.2">
      <c r="T198" s="40"/>
      <c r="U198" s="40"/>
      <c r="V198" s="40"/>
      <c r="W198" s="40"/>
      <c r="X198" s="40"/>
      <c r="Y198" s="40"/>
      <c r="Z198" s="40"/>
      <c r="AA198" s="40"/>
      <c r="AB198" s="40"/>
      <c r="AC198" s="40"/>
      <c r="AD198" s="40"/>
      <c r="AE198" s="40"/>
      <c r="AF198" s="40"/>
      <c r="AG198" s="40"/>
      <c r="AH198" s="40"/>
      <c r="AI198" s="40"/>
    </row>
    <row r="199" spans="2:35" ht="15" customHeight="1" x14ac:dyDescent="0.2">
      <c r="T199" s="40"/>
      <c r="U199" s="40"/>
      <c r="V199" s="40"/>
      <c r="W199" s="40"/>
      <c r="X199" s="40"/>
      <c r="Y199" s="40"/>
      <c r="Z199" s="40"/>
      <c r="AA199" s="40"/>
      <c r="AB199" s="40"/>
      <c r="AC199" s="40"/>
      <c r="AD199" s="40"/>
      <c r="AE199" s="40"/>
      <c r="AF199" s="40"/>
      <c r="AG199" s="40"/>
      <c r="AH199" s="40"/>
      <c r="AI199" s="40"/>
    </row>
    <row r="200" spans="2:35" ht="15" customHeight="1" x14ac:dyDescent="0.2">
      <c r="T200" s="40"/>
      <c r="U200" s="40"/>
      <c r="V200" s="40"/>
      <c r="W200" s="40"/>
      <c r="X200" s="40"/>
      <c r="Y200" s="40"/>
      <c r="Z200" s="40"/>
      <c r="AA200" s="40"/>
      <c r="AB200" s="40"/>
      <c r="AC200" s="40"/>
      <c r="AD200" s="40"/>
      <c r="AE200" s="40"/>
      <c r="AF200" s="40"/>
      <c r="AG200" s="40"/>
      <c r="AH200" s="40"/>
      <c r="AI200" s="40"/>
    </row>
    <row r="201" spans="2:35" ht="15" customHeight="1" x14ac:dyDescent="0.4">
      <c r="T201" s="98" t="str">
        <f>$H$26&amp;IF($H$28&lt;&gt;""," "&amp;$H$28,"")&amp;" "&amp;$H$24</f>
        <v xml:space="preserve"> </v>
      </c>
      <c r="U201" s="98"/>
      <c r="V201" s="98"/>
      <c r="W201" s="98"/>
      <c r="X201" s="98"/>
      <c r="Y201" s="98"/>
      <c r="Z201" s="98"/>
      <c r="AA201" s="98"/>
      <c r="AB201" s="98"/>
      <c r="AC201" s="98"/>
      <c r="AD201" s="98"/>
      <c r="AE201" s="98"/>
      <c r="AF201" s="98"/>
      <c r="AG201" s="98"/>
      <c r="AH201" s="98"/>
      <c r="AI201" s="98"/>
    </row>
    <row r="202" spans="2:35" ht="15" customHeight="1" x14ac:dyDescent="0.4">
      <c r="N202" s="43" t="s">
        <v>20</v>
      </c>
      <c r="O202" s="43"/>
      <c r="P202" s="43"/>
      <c r="Q202" s="43"/>
      <c r="R202" s="43"/>
      <c r="S202" s="43"/>
      <c r="T202" s="99"/>
      <c r="U202" s="99"/>
      <c r="V202" s="99"/>
      <c r="W202" s="99"/>
      <c r="X202" s="99"/>
      <c r="Y202" s="99"/>
      <c r="Z202" s="99"/>
      <c r="AA202" s="99"/>
      <c r="AB202" s="99"/>
      <c r="AC202" s="99"/>
      <c r="AD202" s="99"/>
      <c r="AE202" s="99"/>
      <c r="AF202" s="99"/>
      <c r="AG202" s="99"/>
      <c r="AH202" s="99"/>
      <c r="AI202" s="99"/>
    </row>
    <row r="203" spans="2:35" ht="15" customHeight="1" x14ac:dyDescent="0.2">
      <c r="C203" s="97"/>
      <c r="D203" s="97"/>
      <c r="E203" s="97"/>
      <c r="F203" s="97"/>
      <c r="G203" s="97"/>
      <c r="H203" s="97"/>
      <c r="I203" s="97"/>
      <c r="J203" s="97"/>
      <c r="K203" s="97"/>
      <c r="T203" s="39"/>
      <c r="U203" s="39"/>
      <c r="V203" s="39"/>
      <c r="W203" s="39"/>
      <c r="X203" s="39"/>
      <c r="Y203" s="39"/>
      <c r="Z203" s="39"/>
      <c r="AA203" s="39"/>
      <c r="AB203" s="39"/>
      <c r="AC203" s="39"/>
      <c r="AD203" s="39"/>
      <c r="AE203" s="39"/>
      <c r="AF203" s="39"/>
      <c r="AG203" s="39"/>
      <c r="AH203" s="39"/>
      <c r="AI203" s="39"/>
    </row>
    <row r="204" spans="2:35" ht="15" customHeight="1" x14ac:dyDescent="0.2">
      <c r="C204" s="97"/>
      <c r="D204" s="97"/>
      <c r="E204" s="97"/>
      <c r="F204" s="97"/>
      <c r="G204" s="97"/>
      <c r="H204" s="97"/>
      <c r="I204" s="97"/>
      <c r="J204" s="97"/>
      <c r="K204" s="97"/>
      <c r="N204" s="43" t="s">
        <v>617</v>
      </c>
      <c r="O204" s="43"/>
      <c r="P204" s="43"/>
      <c r="Q204" s="43"/>
      <c r="R204" s="43"/>
      <c r="S204" s="43"/>
      <c r="T204" s="42"/>
      <c r="U204" s="42"/>
      <c r="V204" s="42"/>
      <c r="W204" s="42"/>
      <c r="X204" s="42"/>
      <c r="Y204" s="42"/>
      <c r="Z204" s="42"/>
      <c r="AA204" s="42"/>
      <c r="AB204" s="42"/>
      <c r="AC204" s="42"/>
      <c r="AD204" s="42"/>
      <c r="AE204" s="42"/>
      <c r="AF204" s="42"/>
      <c r="AG204" s="42"/>
      <c r="AH204" s="42"/>
      <c r="AI204" s="42"/>
    </row>
    <row r="205" spans="2:35" ht="15" customHeight="1" x14ac:dyDescent="0.4">
      <c r="B205" s="2"/>
      <c r="C205" s="2"/>
      <c r="D205" s="2"/>
      <c r="E205" s="2"/>
      <c r="F205" s="74"/>
      <c r="G205" s="2"/>
      <c r="H205" s="2"/>
      <c r="I205" s="2"/>
      <c r="J205" s="2"/>
      <c r="K205" s="2"/>
      <c r="L205" s="2"/>
      <c r="M205" s="2"/>
      <c r="N205" s="2"/>
      <c r="O205" s="2"/>
      <c r="P205" s="2"/>
      <c r="Q205" s="2"/>
      <c r="R205" s="2"/>
      <c r="S205" s="2"/>
      <c r="T205" s="2"/>
      <c r="U205" s="2"/>
      <c r="V205" s="2"/>
      <c r="W205" s="2"/>
      <c r="X205" s="2"/>
      <c r="Y205" s="2"/>
      <c r="Z205" s="2"/>
      <c r="AA205" s="2"/>
      <c r="AB205" s="2"/>
      <c r="AC205" s="2"/>
      <c r="AD205" s="2"/>
      <c r="AE205" s="2"/>
      <c r="AF205" s="2"/>
      <c r="AG205" s="2"/>
      <c r="AH205" s="2"/>
      <c r="AI205" s="2"/>
    </row>
    <row r="206" spans="2:35" ht="15" customHeight="1" x14ac:dyDescent="0.4">
      <c r="B206" s="347" t="s">
        <v>1069</v>
      </c>
      <c r="C206" s="347"/>
      <c r="D206" s="347"/>
      <c r="E206" s="347"/>
      <c r="F206" s="347"/>
      <c r="G206" s="347"/>
      <c r="H206" s="347"/>
      <c r="I206" s="347"/>
      <c r="J206" s="347"/>
      <c r="K206" s="347"/>
      <c r="L206" s="347"/>
      <c r="M206" s="347"/>
      <c r="N206" s="347"/>
      <c r="O206" s="347"/>
      <c r="P206" s="347"/>
      <c r="Q206" s="347"/>
      <c r="R206" s="347"/>
      <c r="S206" s="347"/>
      <c r="T206" s="347"/>
      <c r="U206" s="347"/>
      <c r="V206" s="347"/>
      <c r="W206" s="347"/>
      <c r="X206" s="347"/>
      <c r="Y206" s="347"/>
      <c r="Z206" s="347"/>
      <c r="AA206" s="347"/>
      <c r="AB206" s="347"/>
      <c r="AC206" s="347"/>
      <c r="AD206" s="347"/>
      <c r="AE206" s="347"/>
      <c r="AF206" s="347"/>
      <c r="AG206" s="347"/>
      <c r="AH206" s="347"/>
      <c r="AI206" s="347"/>
    </row>
    <row r="207" spans="2:35" ht="15" customHeight="1" x14ac:dyDescent="0.4">
      <c r="B207" s="7"/>
      <c r="C207" s="7"/>
      <c r="D207" s="7"/>
      <c r="E207" s="7"/>
      <c r="F207" s="78"/>
      <c r="G207" s="7"/>
      <c r="H207" s="7"/>
      <c r="I207" s="7"/>
      <c r="J207" s="7"/>
      <c r="K207" s="7"/>
      <c r="L207" s="7"/>
      <c r="M207" s="7"/>
      <c r="N207" s="7"/>
      <c r="O207" s="7"/>
      <c r="P207" s="7"/>
      <c r="Q207" s="7"/>
      <c r="R207" s="7"/>
      <c r="S207" s="7"/>
      <c r="T207" s="7"/>
      <c r="U207" s="7"/>
      <c r="V207" s="7"/>
      <c r="W207" s="7"/>
      <c r="X207" s="7"/>
      <c r="Y207" s="7"/>
      <c r="Z207" s="7"/>
      <c r="AA207" s="7"/>
      <c r="AB207" s="7"/>
      <c r="AC207" s="7"/>
      <c r="AD207" s="7"/>
      <c r="AE207" s="7"/>
      <c r="AF207" s="7"/>
      <c r="AG207" s="7"/>
      <c r="AH207" s="7"/>
      <c r="AI207" s="7"/>
    </row>
    <row r="208" spans="2:35" ht="15" customHeight="1" thickBot="1" x14ac:dyDescent="0.45">
      <c r="B208" s="2" t="s">
        <v>1039</v>
      </c>
      <c r="C208" s="7"/>
      <c r="D208" s="7"/>
      <c r="E208" s="7"/>
      <c r="F208" s="78"/>
      <c r="G208" s="7"/>
      <c r="H208" s="7"/>
      <c r="I208" s="7"/>
      <c r="J208" s="7"/>
      <c r="K208" s="7"/>
      <c r="L208" s="7"/>
      <c r="M208" s="7"/>
      <c r="N208" s="7"/>
      <c r="O208" s="7"/>
      <c r="P208" s="7"/>
      <c r="Q208" s="7"/>
      <c r="R208" s="7"/>
      <c r="S208" s="7"/>
      <c r="T208" s="7"/>
      <c r="U208" s="7"/>
      <c r="V208" s="7"/>
      <c r="W208" s="7"/>
      <c r="X208" s="7"/>
      <c r="Y208" s="7"/>
      <c r="Z208" s="7"/>
      <c r="AA208" s="7"/>
      <c r="AB208" s="7"/>
      <c r="AC208" s="7"/>
      <c r="AD208" s="7"/>
      <c r="AE208" s="7"/>
      <c r="AF208" s="7"/>
      <c r="AG208" s="7"/>
      <c r="AH208" s="7"/>
      <c r="AI208" s="7"/>
    </row>
    <row r="209" spans="2:38" ht="15" customHeight="1" x14ac:dyDescent="0.4">
      <c r="B209" s="2"/>
      <c r="C209" s="137" t="s">
        <v>620</v>
      </c>
      <c r="D209" s="138"/>
      <c r="E209" s="138"/>
      <c r="F209" s="138"/>
      <c r="G209" s="138"/>
      <c r="H209" s="138"/>
      <c r="I209" s="138"/>
      <c r="J209" s="454"/>
      <c r="K209" s="455"/>
      <c r="L209" s="455"/>
      <c r="M209" s="455"/>
      <c r="N209" s="455"/>
      <c r="O209" s="455"/>
      <c r="P209" s="455"/>
      <c r="Q209" s="455"/>
      <c r="R209" s="455"/>
      <c r="S209" s="455"/>
      <c r="T209" s="519"/>
      <c r="U209" s="520" t="s">
        <v>595</v>
      </c>
      <c r="V209" s="521"/>
      <c r="W209" s="521"/>
      <c r="X209" s="521"/>
      <c r="Y209" s="522"/>
      <c r="Z209" s="454"/>
      <c r="AA209" s="455"/>
      <c r="AB209" s="455"/>
      <c r="AC209" s="455"/>
      <c r="AD209" s="455"/>
      <c r="AE209" s="455"/>
      <c r="AF209" s="455"/>
      <c r="AG209" s="455"/>
      <c r="AH209" s="456"/>
      <c r="AI209" s="4"/>
      <c r="AJ209" s="2"/>
      <c r="AK209" s="2"/>
      <c r="AL209" s="2"/>
    </row>
    <row r="210" spans="2:38" ht="15" customHeight="1" x14ac:dyDescent="0.4">
      <c r="B210" s="2"/>
      <c r="C210" s="139"/>
      <c r="D210" s="140"/>
      <c r="E210" s="140"/>
      <c r="F210" s="140"/>
      <c r="G210" s="140"/>
      <c r="H210" s="140"/>
      <c r="I210" s="140"/>
      <c r="J210" s="225"/>
      <c r="K210" s="226"/>
      <c r="L210" s="226"/>
      <c r="M210" s="226"/>
      <c r="N210" s="226"/>
      <c r="O210" s="226"/>
      <c r="P210" s="226"/>
      <c r="Q210" s="226"/>
      <c r="R210" s="226"/>
      <c r="S210" s="226"/>
      <c r="T210" s="356"/>
      <c r="U210" s="523"/>
      <c r="V210" s="524"/>
      <c r="W210" s="524"/>
      <c r="X210" s="524"/>
      <c r="Y210" s="525"/>
      <c r="Z210" s="225"/>
      <c r="AA210" s="226"/>
      <c r="AB210" s="226"/>
      <c r="AC210" s="226"/>
      <c r="AD210" s="226"/>
      <c r="AE210" s="226"/>
      <c r="AF210" s="226"/>
      <c r="AG210" s="226"/>
      <c r="AH210" s="370"/>
      <c r="AI210" s="4"/>
      <c r="AJ210" s="2"/>
      <c r="AK210" s="2"/>
      <c r="AL210" s="2"/>
    </row>
    <row r="211" spans="2:38" ht="15" customHeight="1" x14ac:dyDescent="0.4">
      <c r="B211" s="2"/>
      <c r="C211" s="163" t="s">
        <v>7</v>
      </c>
      <c r="D211" s="164"/>
      <c r="E211" s="164"/>
      <c r="F211" s="164"/>
      <c r="G211" s="164"/>
      <c r="H211" s="164"/>
      <c r="I211" s="164"/>
      <c r="J211" s="381"/>
      <c r="K211" s="381"/>
      <c r="L211" s="381"/>
      <c r="M211" s="381"/>
      <c r="N211" s="381"/>
      <c r="O211" s="381"/>
      <c r="P211" s="381"/>
      <c r="Q211" s="381"/>
      <c r="R211" s="381"/>
      <c r="S211" s="381"/>
      <c r="T211" s="381"/>
      <c r="U211" s="381"/>
      <c r="V211" s="381"/>
      <c r="W211" s="381"/>
      <c r="X211" s="381"/>
      <c r="Y211" s="381"/>
      <c r="Z211" s="381"/>
      <c r="AA211" s="381"/>
      <c r="AB211" s="381"/>
      <c r="AC211" s="381"/>
      <c r="AD211" s="381"/>
      <c r="AE211" s="381"/>
      <c r="AF211" s="381"/>
      <c r="AG211" s="381"/>
      <c r="AH211" s="382"/>
      <c r="AI211" s="2"/>
      <c r="AJ211" s="2"/>
      <c r="AK211" s="2"/>
      <c r="AL211" s="2"/>
    </row>
    <row r="212" spans="2:38" ht="15" customHeight="1" x14ac:dyDescent="0.4">
      <c r="B212" s="2"/>
      <c r="C212" s="163"/>
      <c r="D212" s="164"/>
      <c r="E212" s="164"/>
      <c r="F212" s="164"/>
      <c r="G212" s="164"/>
      <c r="H212" s="164"/>
      <c r="I212" s="164"/>
      <c r="J212" s="381"/>
      <c r="K212" s="381"/>
      <c r="L212" s="381"/>
      <c r="M212" s="381"/>
      <c r="N212" s="381"/>
      <c r="O212" s="381"/>
      <c r="P212" s="381"/>
      <c r="Q212" s="381"/>
      <c r="R212" s="381"/>
      <c r="S212" s="381"/>
      <c r="T212" s="381"/>
      <c r="U212" s="381"/>
      <c r="V212" s="381"/>
      <c r="W212" s="381"/>
      <c r="X212" s="381"/>
      <c r="Y212" s="381"/>
      <c r="Z212" s="381"/>
      <c r="AA212" s="381"/>
      <c r="AB212" s="381"/>
      <c r="AC212" s="381"/>
      <c r="AD212" s="381"/>
      <c r="AE212" s="381"/>
      <c r="AF212" s="381"/>
      <c r="AG212" s="381"/>
      <c r="AH212" s="382"/>
      <c r="AI212" s="2"/>
      <c r="AJ212" s="2"/>
      <c r="AK212" s="2"/>
      <c r="AL212" s="2"/>
    </row>
    <row r="213" spans="2:38" ht="15" customHeight="1" x14ac:dyDescent="0.4">
      <c r="B213" s="2"/>
      <c r="C213" s="163" t="s">
        <v>8</v>
      </c>
      <c r="D213" s="164"/>
      <c r="E213" s="164"/>
      <c r="F213" s="164"/>
      <c r="G213" s="164"/>
      <c r="H213" s="164"/>
      <c r="I213" s="164"/>
      <c r="J213" s="381"/>
      <c r="K213" s="381"/>
      <c r="L213" s="381"/>
      <c r="M213" s="381"/>
      <c r="N213" s="381"/>
      <c r="O213" s="381"/>
      <c r="P213" s="381"/>
      <c r="Q213" s="381"/>
      <c r="R213" s="381"/>
      <c r="S213" s="381"/>
      <c r="T213" s="381"/>
      <c r="U213" s="381"/>
      <c r="V213" s="381"/>
      <c r="W213" s="381"/>
      <c r="X213" s="381"/>
      <c r="Y213" s="381"/>
      <c r="Z213" s="381"/>
      <c r="AA213" s="381"/>
      <c r="AB213" s="381"/>
      <c r="AC213" s="381"/>
      <c r="AD213" s="381"/>
      <c r="AE213" s="381"/>
      <c r="AF213" s="381"/>
      <c r="AG213" s="381"/>
      <c r="AH213" s="382"/>
      <c r="AI213" s="4"/>
      <c r="AJ213" s="2"/>
      <c r="AK213" s="2"/>
      <c r="AL213" s="2"/>
    </row>
    <row r="214" spans="2:38" ht="15" customHeight="1" x14ac:dyDescent="0.4">
      <c r="B214" s="2"/>
      <c r="C214" s="163"/>
      <c r="D214" s="164"/>
      <c r="E214" s="164"/>
      <c r="F214" s="164"/>
      <c r="G214" s="164"/>
      <c r="H214" s="164"/>
      <c r="I214" s="164"/>
      <c r="J214" s="381"/>
      <c r="K214" s="381"/>
      <c r="L214" s="381"/>
      <c r="M214" s="381"/>
      <c r="N214" s="381"/>
      <c r="O214" s="381"/>
      <c r="P214" s="381"/>
      <c r="Q214" s="381"/>
      <c r="R214" s="381"/>
      <c r="S214" s="381"/>
      <c r="T214" s="381"/>
      <c r="U214" s="381"/>
      <c r="V214" s="381"/>
      <c r="W214" s="381"/>
      <c r="X214" s="381"/>
      <c r="Y214" s="381"/>
      <c r="Z214" s="381"/>
      <c r="AA214" s="381"/>
      <c r="AB214" s="381"/>
      <c r="AC214" s="381"/>
      <c r="AD214" s="381"/>
      <c r="AE214" s="381"/>
      <c r="AF214" s="381"/>
      <c r="AG214" s="381"/>
      <c r="AH214" s="382"/>
      <c r="AI214" s="4"/>
      <c r="AJ214" s="2"/>
      <c r="AK214" s="2"/>
      <c r="AL214" s="2"/>
    </row>
    <row r="215" spans="2:38" ht="15" customHeight="1" x14ac:dyDescent="0.4">
      <c r="B215" s="2"/>
      <c r="C215" s="163" t="s">
        <v>1043</v>
      </c>
      <c r="D215" s="164"/>
      <c r="E215" s="164"/>
      <c r="F215" s="164"/>
      <c r="G215" s="164"/>
      <c r="H215" s="164"/>
      <c r="I215" s="164"/>
      <c r="J215" s="383"/>
      <c r="K215" s="383"/>
      <c r="L215" s="383"/>
      <c r="M215" s="383"/>
      <c r="N215" s="383"/>
      <c r="O215" s="383"/>
      <c r="P215" s="383"/>
      <c r="Q215" s="383"/>
      <c r="R215" s="383"/>
      <c r="S215" s="383"/>
      <c r="T215" s="383"/>
      <c r="U215" s="383"/>
      <c r="V215" s="383"/>
      <c r="W215" s="383"/>
      <c r="X215" s="383"/>
      <c r="Y215" s="383"/>
      <c r="Z215" s="383"/>
      <c r="AA215" s="383"/>
      <c r="AB215" s="383"/>
      <c r="AC215" s="383"/>
      <c r="AD215" s="383"/>
      <c r="AE215" s="383"/>
      <c r="AF215" s="383"/>
      <c r="AG215" s="383"/>
      <c r="AH215" s="384"/>
      <c r="AI215" s="4"/>
      <c r="AJ215" s="2"/>
      <c r="AK215" s="2"/>
      <c r="AL215" s="2"/>
    </row>
    <row r="216" spans="2:38" ht="15" customHeight="1" x14ac:dyDescent="0.4">
      <c r="B216" s="2"/>
      <c r="C216" s="163"/>
      <c r="D216" s="164"/>
      <c r="E216" s="164"/>
      <c r="F216" s="164"/>
      <c r="G216" s="164"/>
      <c r="H216" s="164"/>
      <c r="I216" s="164"/>
      <c r="J216" s="385"/>
      <c r="K216" s="385"/>
      <c r="L216" s="385"/>
      <c r="M216" s="385"/>
      <c r="N216" s="385"/>
      <c r="O216" s="385"/>
      <c r="P216" s="385"/>
      <c r="Q216" s="385"/>
      <c r="R216" s="385"/>
      <c r="S216" s="383"/>
      <c r="T216" s="383"/>
      <c r="U216" s="383"/>
      <c r="V216" s="383"/>
      <c r="W216" s="383"/>
      <c r="X216" s="383"/>
      <c r="Y216" s="383"/>
      <c r="Z216" s="385"/>
      <c r="AA216" s="385"/>
      <c r="AB216" s="385"/>
      <c r="AC216" s="385"/>
      <c r="AD216" s="385"/>
      <c r="AE216" s="385"/>
      <c r="AF216" s="385"/>
      <c r="AG216" s="385"/>
      <c r="AH216" s="386"/>
      <c r="AI216" s="4"/>
      <c r="AJ216" s="2"/>
      <c r="AK216" s="2"/>
      <c r="AL216" s="2"/>
    </row>
    <row r="217" spans="2:38" ht="15" customHeight="1" x14ac:dyDescent="0.4">
      <c r="B217" s="2"/>
      <c r="C217" s="163" t="s">
        <v>1036</v>
      </c>
      <c r="D217" s="164"/>
      <c r="E217" s="164"/>
      <c r="F217" s="164"/>
      <c r="G217" s="164"/>
      <c r="H217" s="164"/>
      <c r="I217" s="357"/>
      <c r="J217" s="155"/>
      <c r="K217" s="156"/>
      <c r="L217" s="220" t="s">
        <v>21</v>
      </c>
      <c r="M217" s="156"/>
      <c r="N217" s="156"/>
      <c r="O217" s="220" t="s">
        <v>21</v>
      </c>
      <c r="P217" s="156"/>
      <c r="Q217" s="156"/>
      <c r="R217" s="157"/>
      <c r="S217" s="369" t="s">
        <v>596</v>
      </c>
      <c r="T217" s="164"/>
      <c r="U217" s="164"/>
      <c r="V217" s="164"/>
      <c r="W217" s="164"/>
      <c r="X217" s="164"/>
      <c r="Y217" s="357"/>
      <c r="Z217" s="155"/>
      <c r="AA217" s="156"/>
      <c r="AB217" s="220" t="s">
        <v>21</v>
      </c>
      <c r="AC217" s="156"/>
      <c r="AD217" s="156"/>
      <c r="AE217" s="220" t="s">
        <v>21</v>
      </c>
      <c r="AF217" s="156"/>
      <c r="AG217" s="156"/>
      <c r="AH217" s="224"/>
      <c r="AI217" s="2"/>
      <c r="AJ217" s="2"/>
      <c r="AK217" s="2"/>
      <c r="AL217" s="2"/>
    </row>
    <row r="218" spans="2:38" ht="15" customHeight="1" x14ac:dyDescent="0.4">
      <c r="B218" s="2"/>
      <c r="C218" s="163"/>
      <c r="D218" s="164"/>
      <c r="E218" s="164"/>
      <c r="F218" s="164"/>
      <c r="G218" s="164"/>
      <c r="H218" s="164"/>
      <c r="I218" s="357"/>
      <c r="J218" s="225"/>
      <c r="K218" s="226"/>
      <c r="L218" s="221"/>
      <c r="M218" s="226"/>
      <c r="N218" s="226"/>
      <c r="O218" s="221"/>
      <c r="P218" s="226"/>
      <c r="Q218" s="226"/>
      <c r="R218" s="356"/>
      <c r="S218" s="369"/>
      <c r="T218" s="164"/>
      <c r="U218" s="164"/>
      <c r="V218" s="164"/>
      <c r="W218" s="164"/>
      <c r="X218" s="164"/>
      <c r="Y218" s="357"/>
      <c r="Z218" s="225"/>
      <c r="AA218" s="226"/>
      <c r="AB218" s="221"/>
      <c r="AC218" s="226"/>
      <c r="AD218" s="226"/>
      <c r="AE218" s="221"/>
      <c r="AF218" s="226"/>
      <c r="AG218" s="226"/>
      <c r="AH218" s="370"/>
      <c r="AI218" s="2"/>
      <c r="AJ218" s="2"/>
      <c r="AK218" s="2"/>
      <c r="AL218" s="2"/>
    </row>
    <row r="219" spans="2:38" ht="15" customHeight="1" x14ac:dyDescent="0.4">
      <c r="B219" s="2"/>
      <c r="C219" s="163" t="s">
        <v>539</v>
      </c>
      <c r="D219" s="164"/>
      <c r="E219" s="164"/>
      <c r="F219" s="164"/>
      <c r="G219" s="187"/>
      <c r="H219" s="187"/>
      <c r="I219" s="187"/>
      <c r="J219" s="189"/>
      <c r="K219" s="189"/>
      <c r="L219" s="189"/>
      <c r="M219" s="189"/>
      <c r="N219" s="219" t="s">
        <v>14</v>
      </c>
      <c r="O219" s="219"/>
      <c r="P219" s="219"/>
      <c r="Q219" s="216"/>
      <c r="R219" s="216"/>
      <c r="S219" s="217"/>
      <c r="T219" s="217"/>
      <c r="U219" s="217"/>
      <c r="V219" s="217"/>
      <c r="W219" s="217"/>
      <c r="X219" s="164" t="s">
        <v>15</v>
      </c>
      <c r="Y219" s="164"/>
      <c r="Z219" s="219"/>
      <c r="AA219" s="216"/>
      <c r="AB219" s="216"/>
      <c r="AC219" s="216"/>
      <c r="AD219" s="216"/>
      <c r="AE219" s="216"/>
      <c r="AF219" s="216"/>
      <c r="AG219" s="216"/>
      <c r="AH219" s="328"/>
      <c r="AJ219" s="2"/>
      <c r="AK219" s="2"/>
      <c r="AL219" s="2"/>
    </row>
    <row r="220" spans="2:38" ht="15" customHeight="1" thickBot="1" x14ac:dyDescent="0.45">
      <c r="B220" s="2"/>
      <c r="C220" s="165"/>
      <c r="D220" s="166"/>
      <c r="E220" s="166"/>
      <c r="F220" s="166"/>
      <c r="G220" s="190"/>
      <c r="H220" s="190"/>
      <c r="I220" s="190"/>
      <c r="J220" s="190"/>
      <c r="K220" s="190"/>
      <c r="L220" s="190"/>
      <c r="M220" s="190"/>
      <c r="N220" s="166"/>
      <c r="O220" s="166"/>
      <c r="P220" s="166"/>
      <c r="Q220" s="218"/>
      <c r="R220" s="218"/>
      <c r="S220" s="218"/>
      <c r="T220" s="218"/>
      <c r="U220" s="218"/>
      <c r="V220" s="218"/>
      <c r="W220" s="218"/>
      <c r="X220" s="166"/>
      <c r="Y220" s="166"/>
      <c r="Z220" s="166"/>
      <c r="AA220" s="218"/>
      <c r="AB220" s="218"/>
      <c r="AC220" s="218"/>
      <c r="AD220" s="218"/>
      <c r="AE220" s="218"/>
      <c r="AF220" s="218"/>
      <c r="AG220" s="218"/>
      <c r="AH220" s="329"/>
      <c r="AJ220" s="2"/>
      <c r="AK220" s="2"/>
      <c r="AL220" s="2"/>
    </row>
    <row r="221" spans="2:38" ht="15" customHeight="1" thickBot="1" x14ac:dyDescent="0.45">
      <c r="B221" s="7"/>
      <c r="C221" s="65"/>
      <c r="D221" s="65"/>
      <c r="E221" s="65"/>
      <c r="F221" s="85"/>
      <c r="G221" s="65"/>
      <c r="H221" s="65"/>
      <c r="I221" s="65"/>
      <c r="J221" s="65"/>
      <c r="K221" s="65"/>
      <c r="L221" s="65"/>
      <c r="M221" s="65"/>
      <c r="N221" s="65"/>
      <c r="O221" s="65"/>
      <c r="P221" s="65"/>
      <c r="Q221" s="65"/>
      <c r="R221" s="65"/>
      <c r="S221" s="65"/>
      <c r="T221" s="65"/>
      <c r="U221" s="65"/>
      <c r="V221" s="65"/>
      <c r="W221" s="65"/>
      <c r="X221" s="65"/>
      <c r="Y221" s="65"/>
      <c r="Z221" s="65"/>
      <c r="AA221" s="65"/>
      <c r="AB221" s="65"/>
      <c r="AC221" s="65"/>
      <c r="AD221" s="65"/>
      <c r="AE221" s="65"/>
      <c r="AF221" s="65"/>
      <c r="AG221" s="65"/>
      <c r="AH221" s="65"/>
      <c r="AI221" s="7"/>
    </row>
    <row r="222" spans="2:38" ht="15" customHeight="1" thickBot="1" x14ac:dyDescent="0.45">
      <c r="B222" s="7"/>
      <c r="C222" s="171" t="s">
        <v>1060</v>
      </c>
      <c r="D222" s="172"/>
      <c r="E222" s="172"/>
      <c r="F222" s="172"/>
      <c r="G222" s="172"/>
      <c r="H222" s="172"/>
      <c r="I222" s="173"/>
      <c r="J222" s="297" t="s">
        <v>13</v>
      </c>
      <c r="K222" s="172"/>
      <c r="L222" s="172"/>
      <c r="M222" s="172"/>
      <c r="N222" s="172"/>
      <c r="O222" s="172"/>
      <c r="P222" s="173"/>
      <c r="Q222" s="298" t="s">
        <v>1061</v>
      </c>
      <c r="R222" s="298"/>
      <c r="S222" s="298"/>
      <c r="T222" s="298"/>
      <c r="U222" s="298"/>
      <c r="V222" s="298"/>
      <c r="W222" s="298"/>
      <c r="X222" s="298"/>
      <c r="Y222" s="298"/>
      <c r="Z222" s="298"/>
      <c r="AA222" s="298"/>
      <c r="AB222" s="298"/>
      <c r="AC222" s="298"/>
      <c r="AD222" s="298"/>
      <c r="AE222" s="298"/>
      <c r="AF222" s="298"/>
      <c r="AG222" s="298"/>
      <c r="AH222" s="299"/>
      <c r="AI222" s="7"/>
    </row>
    <row r="223" spans="2:38" ht="15" customHeight="1" thickTop="1" thickBot="1" x14ac:dyDescent="0.45">
      <c r="B223" s="7"/>
      <c r="C223" s="174" t="s">
        <v>511</v>
      </c>
      <c r="D223" s="175"/>
      <c r="E223" s="175"/>
      <c r="F223" s="175"/>
      <c r="G223" s="175"/>
      <c r="H223" s="175"/>
      <c r="I223" s="176"/>
      <c r="J223" s="300" t="s">
        <v>1062</v>
      </c>
      <c r="K223" s="286"/>
      <c r="L223" s="286"/>
      <c r="M223" s="286"/>
      <c r="N223" s="286"/>
      <c r="O223" s="286"/>
      <c r="P223" s="301"/>
      <c r="Q223" s="286" t="s">
        <v>1063</v>
      </c>
      <c r="R223" s="286"/>
      <c r="S223" s="286"/>
      <c r="T223" s="286"/>
      <c r="U223" s="286"/>
      <c r="V223" s="286"/>
      <c r="W223" s="286"/>
      <c r="X223" s="286"/>
      <c r="Y223" s="286"/>
      <c r="Z223" s="286"/>
      <c r="AA223" s="286"/>
      <c r="AB223" s="286"/>
      <c r="AC223" s="286"/>
      <c r="AD223" s="286"/>
      <c r="AE223" s="286"/>
      <c r="AF223" s="286"/>
      <c r="AG223" s="286"/>
      <c r="AH223" s="287"/>
      <c r="AI223" s="7"/>
    </row>
    <row r="224" spans="2:38" ht="15" customHeight="1" thickTop="1" x14ac:dyDescent="0.4">
      <c r="B224" s="7"/>
      <c r="C224" s="177" t="s">
        <v>1064</v>
      </c>
      <c r="D224" s="178"/>
      <c r="E224" s="178"/>
      <c r="F224" s="178"/>
      <c r="G224" s="178"/>
      <c r="H224" s="178"/>
      <c r="I224" s="178"/>
      <c r="J224" s="288" t="s">
        <v>35</v>
      </c>
      <c r="K224" s="288"/>
      <c r="L224" s="288"/>
      <c r="M224" s="288"/>
      <c r="N224" s="288"/>
      <c r="O224" s="288"/>
      <c r="P224" s="288"/>
      <c r="Q224" s="289" t="s">
        <v>1065</v>
      </c>
      <c r="R224" s="288"/>
      <c r="S224" s="288"/>
      <c r="T224" s="288"/>
      <c r="U224" s="288"/>
      <c r="V224" s="288"/>
      <c r="W224" s="288"/>
      <c r="X224" s="288"/>
      <c r="Y224" s="288"/>
      <c r="Z224" s="288"/>
      <c r="AA224" s="288"/>
      <c r="AB224" s="288"/>
      <c r="AC224" s="288"/>
      <c r="AD224" s="288"/>
      <c r="AE224" s="288"/>
      <c r="AF224" s="288"/>
      <c r="AG224" s="288"/>
      <c r="AH224" s="290"/>
      <c r="AI224" s="7"/>
    </row>
    <row r="225" spans="2:35" ht="15" customHeight="1" x14ac:dyDescent="0.4">
      <c r="B225" s="7"/>
      <c r="C225" s="179"/>
      <c r="D225" s="180"/>
      <c r="E225" s="180"/>
      <c r="F225" s="180"/>
      <c r="G225" s="180"/>
      <c r="H225" s="180"/>
      <c r="I225" s="180"/>
      <c r="J225" s="291" t="s">
        <v>36</v>
      </c>
      <c r="K225" s="291"/>
      <c r="L225" s="291"/>
      <c r="M225" s="291"/>
      <c r="N225" s="291"/>
      <c r="O225" s="291"/>
      <c r="P225" s="291"/>
      <c r="Q225" s="292" t="s">
        <v>1066</v>
      </c>
      <c r="R225" s="291"/>
      <c r="S225" s="291"/>
      <c r="T225" s="291"/>
      <c r="U225" s="291"/>
      <c r="V225" s="291"/>
      <c r="W225" s="291"/>
      <c r="X225" s="291"/>
      <c r="Y225" s="291"/>
      <c r="Z225" s="291"/>
      <c r="AA225" s="291"/>
      <c r="AB225" s="291"/>
      <c r="AC225" s="291"/>
      <c r="AD225" s="291"/>
      <c r="AE225" s="291"/>
      <c r="AF225" s="291"/>
      <c r="AG225" s="291"/>
      <c r="AH225" s="293"/>
      <c r="AI225" s="7"/>
    </row>
    <row r="226" spans="2:35" ht="15" customHeight="1" thickBot="1" x14ac:dyDescent="0.45">
      <c r="B226" s="7"/>
      <c r="C226" s="181"/>
      <c r="D226" s="182"/>
      <c r="E226" s="182"/>
      <c r="F226" s="182"/>
      <c r="G226" s="182"/>
      <c r="H226" s="182"/>
      <c r="I226" s="182"/>
      <c r="J226" s="294" t="s">
        <v>37</v>
      </c>
      <c r="K226" s="294"/>
      <c r="L226" s="294"/>
      <c r="M226" s="294"/>
      <c r="N226" s="294"/>
      <c r="O226" s="294"/>
      <c r="P226" s="294"/>
      <c r="Q226" s="295" t="s">
        <v>1052</v>
      </c>
      <c r="R226" s="294"/>
      <c r="S226" s="294"/>
      <c r="T226" s="294"/>
      <c r="U226" s="294"/>
      <c r="V226" s="294"/>
      <c r="W226" s="294"/>
      <c r="X226" s="294"/>
      <c r="Y226" s="294"/>
      <c r="Z226" s="294"/>
      <c r="AA226" s="294"/>
      <c r="AB226" s="294"/>
      <c r="AC226" s="294"/>
      <c r="AD226" s="294"/>
      <c r="AE226" s="294"/>
      <c r="AF226" s="294"/>
      <c r="AG226" s="294"/>
      <c r="AH226" s="296"/>
      <c r="AI226" s="7"/>
    </row>
    <row r="227" spans="2:35" ht="15" customHeight="1" thickTop="1" x14ac:dyDescent="0.4">
      <c r="B227" s="7"/>
      <c r="C227" s="167" t="s">
        <v>1067</v>
      </c>
      <c r="D227" s="168"/>
      <c r="E227" s="168"/>
      <c r="F227" s="168"/>
      <c r="G227" s="168"/>
      <c r="H227" s="168"/>
      <c r="I227" s="168"/>
      <c r="J227" s="300" t="s">
        <v>40</v>
      </c>
      <c r="K227" s="286"/>
      <c r="L227" s="286"/>
      <c r="M227" s="286"/>
      <c r="N227" s="286"/>
      <c r="O227" s="286"/>
      <c r="P227" s="301"/>
      <c r="Q227" s="286" t="s">
        <v>1068</v>
      </c>
      <c r="R227" s="286"/>
      <c r="S227" s="286"/>
      <c r="T227" s="286"/>
      <c r="U227" s="286"/>
      <c r="V227" s="286"/>
      <c r="W227" s="286"/>
      <c r="X227" s="286"/>
      <c r="Y227" s="286"/>
      <c r="Z227" s="286"/>
      <c r="AA227" s="286"/>
      <c r="AB227" s="286"/>
      <c r="AC227" s="286"/>
      <c r="AD227" s="286"/>
      <c r="AE227" s="286"/>
      <c r="AF227" s="286"/>
      <c r="AG227" s="286"/>
      <c r="AH227" s="287"/>
      <c r="AI227" s="7"/>
    </row>
    <row r="228" spans="2:35" ht="15" customHeight="1" thickBot="1" x14ac:dyDescent="0.45">
      <c r="B228" s="7"/>
      <c r="C228" s="169"/>
      <c r="D228" s="170"/>
      <c r="E228" s="170"/>
      <c r="F228" s="170"/>
      <c r="G228" s="170"/>
      <c r="H228" s="170"/>
      <c r="I228" s="170"/>
      <c r="J228" s="302"/>
      <c r="K228" s="303"/>
      <c r="L228" s="303"/>
      <c r="M228" s="303"/>
      <c r="N228" s="303"/>
      <c r="O228" s="303"/>
      <c r="P228" s="304"/>
      <c r="Q228" s="303"/>
      <c r="R228" s="303"/>
      <c r="S228" s="303"/>
      <c r="T228" s="303"/>
      <c r="U228" s="303"/>
      <c r="V228" s="303"/>
      <c r="W228" s="303"/>
      <c r="X228" s="303"/>
      <c r="Y228" s="303"/>
      <c r="Z228" s="303"/>
      <c r="AA228" s="303"/>
      <c r="AB228" s="303"/>
      <c r="AC228" s="303"/>
      <c r="AD228" s="303"/>
      <c r="AE228" s="303"/>
      <c r="AF228" s="303"/>
      <c r="AG228" s="303"/>
      <c r="AH228" s="305"/>
      <c r="AI228" s="7"/>
    </row>
    <row r="229" spans="2:35" ht="15" customHeight="1" thickTop="1" x14ac:dyDescent="0.4">
      <c r="B229" s="7"/>
      <c r="C229" s="174" t="s">
        <v>1053</v>
      </c>
      <c r="D229" s="175"/>
      <c r="E229" s="175"/>
      <c r="F229" s="175"/>
      <c r="G229" s="175"/>
      <c r="H229" s="175"/>
      <c r="I229" s="175"/>
      <c r="J229" s="311" t="s">
        <v>1054</v>
      </c>
      <c r="K229" s="312"/>
      <c r="L229" s="312"/>
      <c r="M229" s="312"/>
      <c r="N229" s="312"/>
      <c r="O229" s="312"/>
      <c r="P229" s="313"/>
      <c r="Q229" s="312" t="s">
        <v>1055</v>
      </c>
      <c r="R229" s="312"/>
      <c r="S229" s="312"/>
      <c r="T229" s="312"/>
      <c r="U229" s="312"/>
      <c r="V229" s="312"/>
      <c r="W229" s="312"/>
      <c r="X229" s="312"/>
      <c r="Y229" s="312"/>
      <c r="Z229" s="312"/>
      <c r="AA229" s="312"/>
      <c r="AB229" s="312"/>
      <c r="AC229" s="312"/>
      <c r="AD229" s="312"/>
      <c r="AE229" s="312"/>
      <c r="AF229" s="312"/>
      <c r="AG229" s="312"/>
      <c r="AH229" s="315"/>
      <c r="AI229" s="7"/>
    </row>
    <row r="230" spans="2:35" ht="15" customHeight="1" x14ac:dyDescent="0.4">
      <c r="B230" s="7"/>
      <c r="C230" s="174"/>
      <c r="D230" s="175"/>
      <c r="E230" s="175"/>
      <c r="F230" s="175"/>
      <c r="G230" s="175"/>
      <c r="H230" s="175"/>
      <c r="I230" s="175"/>
      <c r="J230" s="325" t="s">
        <v>598</v>
      </c>
      <c r="K230" s="284"/>
      <c r="L230" s="284"/>
      <c r="M230" s="284"/>
      <c r="N230" s="284"/>
      <c r="O230" s="284"/>
      <c r="P230" s="292"/>
      <c r="Q230" s="284" t="s">
        <v>1056</v>
      </c>
      <c r="R230" s="284"/>
      <c r="S230" s="284"/>
      <c r="T230" s="284"/>
      <c r="U230" s="284"/>
      <c r="V230" s="284"/>
      <c r="W230" s="284"/>
      <c r="X230" s="284"/>
      <c r="Y230" s="284"/>
      <c r="Z230" s="284"/>
      <c r="AA230" s="284"/>
      <c r="AB230" s="284"/>
      <c r="AC230" s="284"/>
      <c r="AD230" s="284"/>
      <c r="AE230" s="284"/>
      <c r="AF230" s="284"/>
      <c r="AG230" s="284"/>
      <c r="AH230" s="285"/>
      <c r="AI230" s="7"/>
    </row>
    <row r="231" spans="2:35" ht="15" customHeight="1" x14ac:dyDescent="0.4">
      <c r="B231" s="7"/>
      <c r="C231" s="174"/>
      <c r="D231" s="175"/>
      <c r="E231" s="175"/>
      <c r="F231" s="175"/>
      <c r="G231" s="175"/>
      <c r="H231" s="175"/>
      <c r="I231" s="175"/>
      <c r="J231" s="308" t="s">
        <v>600</v>
      </c>
      <c r="K231" s="309"/>
      <c r="L231" s="309"/>
      <c r="M231" s="309"/>
      <c r="N231" s="309"/>
      <c r="O231" s="309"/>
      <c r="P231" s="310"/>
      <c r="Q231" s="309" t="s">
        <v>1057</v>
      </c>
      <c r="R231" s="309"/>
      <c r="S231" s="309"/>
      <c r="T231" s="309"/>
      <c r="U231" s="309"/>
      <c r="V231" s="309"/>
      <c r="W231" s="309"/>
      <c r="X231" s="309"/>
      <c r="Y231" s="309"/>
      <c r="Z231" s="309"/>
      <c r="AA231" s="309"/>
      <c r="AB231" s="309"/>
      <c r="AC231" s="309"/>
      <c r="AD231" s="309"/>
      <c r="AE231" s="309"/>
      <c r="AF231" s="309"/>
      <c r="AG231" s="309"/>
      <c r="AH231" s="314"/>
      <c r="AI231" s="7"/>
    </row>
    <row r="232" spans="2:35" ht="15" customHeight="1" x14ac:dyDescent="0.4">
      <c r="B232" s="7"/>
      <c r="C232" s="174"/>
      <c r="D232" s="175"/>
      <c r="E232" s="175"/>
      <c r="F232" s="175"/>
      <c r="G232" s="175"/>
      <c r="H232" s="175"/>
      <c r="I232" s="175"/>
      <c r="J232" s="311"/>
      <c r="K232" s="312"/>
      <c r="L232" s="312"/>
      <c r="M232" s="312"/>
      <c r="N232" s="312"/>
      <c r="O232" s="312"/>
      <c r="P232" s="313"/>
      <c r="Q232" s="312"/>
      <c r="R232" s="312"/>
      <c r="S232" s="312"/>
      <c r="T232" s="312"/>
      <c r="U232" s="312"/>
      <c r="V232" s="312"/>
      <c r="W232" s="312"/>
      <c r="X232" s="312"/>
      <c r="Y232" s="312"/>
      <c r="Z232" s="312"/>
      <c r="AA232" s="312"/>
      <c r="AB232" s="312"/>
      <c r="AC232" s="312"/>
      <c r="AD232" s="312"/>
      <c r="AE232" s="312"/>
      <c r="AF232" s="312"/>
      <c r="AG232" s="312"/>
      <c r="AH232" s="315"/>
      <c r="AI232" s="7"/>
    </row>
    <row r="233" spans="2:35" ht="15" customHeight="1" x14ac:dyDescent="0.4">
      <c r="B233" s="7"/>
      <c r="C233" s="174"/>
      <c r="D233" s="175"/>
      <c r="E233" s="175"/>
      <c r="F233" s="175"/>
      <c r="G233" s="175"/>
      <c r="H233" s="175"/>
      <c r="I233" s="175"/>
      <c r="J233" s="316" t="s">
        <v>599</v>
      </c>
      <c r="K233" s="317"/>
      <c r="L233" s="317"/>
      <c r="M233" s="317"/>
      <c r="N233" s="317"/>
      <c r="O233" s="317"/>
      <c r="P233" s="318"/>
      <c r="Q233" s="319" t="s">
        <v>1058</v>
      </c>
      <c r="R233" s="319"/>
      <c r="S233" s="319"/>
      <c r="T233" s="319"/>
      <c r="U233" s="319"/>
      <c r="V233" s="319"/>
      <c r="W233" s="319"/>
      <c r="X233" s="319"/>
      <c r="Y233" s="319"/>
      <c r="Z233" s="319"/>
      <c r="AA233" s="319"/>
      <c r="AB233" s="319"/>
      <c r="AC233" s="319"/>
      <c r="AD233" s="319"/>
      <c r="AE233" s="319"/>
      <c r="AF233" s="319"/>
      <c r="AG233" s="319"/>
      <c r="AH233" s="320"/>
      <c r="AI233" s="7"/>
    </row>
    <row r="234" spans="2:35" ht="15" customHeight="1" thickBot="1" x14ac:dyDescent="0.45">
      <c r="B234" s="7"/>
      <c r="C234" s="306"/>
      <c r="D234" s="307"/>
      <c r="E234" s="307"/>
      <c r="F234" s="307"/>
      <c r="G234" s="307"/>
      <c r="H234" s="307"/>
      <c r="I234" s="307"/>
      <c r="J234" s="321" t="s">
        <v>34</v>
      </c>
      <c r="K234" s="322"/>
      <c r="L234" s="322"/>
      <c r="M234" s="322"/>
      <c r="N234" s="322"/>
      <c r="O234" s="322"/>
      <c r="P234" s="323"/>
      <c r="Q234" s="322" t="s">
        <v>1059</v>
      </c>
      <c r="R234" s="322"/>
      <c r="S234" s="322"/>
      <c r="T234" s="322"/>
      <c r="U234" s="322"/>
      <c r="V234" s="322"/>
      <c r="W234" s="322"/>
      <c r="X234" s="322"/>
      <c r="Y234" s="322"/>
      <c r="Z234" s="322"/>
      <c r="AA234" s="322"/>
      <c r="AB234" s="322"/>
      <c r="AC234" s="322"/>
      <c r="AD234" s="322"/>
      <c r="AE234" s="322"/>
      <c r="AF234" s="322"/>
      <c r="AG234" s="322"/>
      <c r="AH234" s="324"/>
      <c r="AI234" s="7"/>
    </row>
    <row r="235" spans="2:35" ht="15" customHeight="1" x14ac:dyDescent="0.4">
      <c r="B235" s="7"/>
      <c r="C235" s="3"/>
      <c r="D235" s="3"/>
      <c r="E235" s="3"/>
      <c r="F235" s="76"/>
      <c r="G235" s="3"/>
      <c r="H235" s="3"/>
      <c r="I235" s="3"/>
      <c r="J235" s="3"/>
      <c r="K235" s="3"/>
      <c r="L235" s="3"/>
      <c r="M235" s="3"/>
      <c r="N235" s="3"/>
      <c r="O235" s="3"/>
      <c r="P235" s="3"/>
      <c r="Q235" s="3"/>
      <c r="R235" s="3"/>
      <c r="S235" s="3"/>
      <c r="T235" s="3"/>
      <c r="U235" s="3"/>
      <c r="V235" s="3"/>
      <c r="W235" s="3"/>
      <c r="X235" s="3"/>
      <c r="Y235" s="3"/>
      <c r="Z235" s="3"/>
      <c r="AA235" s="3"/>
      <c r="AB235" s="3"/>
      <c r="AC235" s="3"/>
      <c r="AD235" s="3"/>
      <c r="AE235" s="3"/>
      <c r="AF235" s="3"/>
      <c r="AG235" s="3"/>
      <c r="AH235" s="3"/>
      <c r="AI235" s="7"/>
    </row>
    <row r="236" spans="2:35" ht="15" customHeight="1" x14ac:dyDescent="0.4">
      <c r="B236" s="19" t="s">
        <v>1041</v>
      </c>
      <c r="C236" s="69"/>
      <c r="D236" s="69"/>
      <c r="E236" s="69"/>
      <c r="F236" s="75"/>
      <c r="G236" s="69"/>
      <c r="H236" s="69"/>
      <c r="I236" s="69"/>
      <c r="J236" s="69"/>
      <c r="K236" s="69"/>
      <c r="L236" s="69"/>
      <c r="M236" s="69"/>
      <c r="N236" s="69"/>
      <c r="O236" s="69"/>
      <c r="P236" s="69"/>
      <c r="Q236" s="69"/>
      <c r="R236" s="69"/>
      <c r="S236" s="24"/>
      <c r="T236" s="24"/>
      <c r="U236" s="24"/>
      <c r="V236" s="16"/>
      <c r="W236" s="16"/>
      <c r="X236" s="16"/>
      <c r="Y236" s="16"/>
      <c r="Z236" s="16"/>
      <c r="AA236" s="16"/>
      <c r="AB236" s="16"/>
      <c r="AC236" s="16"/>
      <c r="AD236" s="16"/>
      <c r="AE236" s="69"/>
      <c r="AF236" s="69"/>
      <c r="AG236" s="69"/>
      <c r="AH236" s="69"/>
      <c r="AI236" s="23"/>
    </row>
    <row r="237" spans="2:35" ht="15" customHeight="1" x14ac:dyDescent="0.2">
      <c r="B237" s="19"/>
      <c r="C237" s="694" t="s">
        <v>518</v>
      </c>
      <c r="D237" s="694"/>
      <c r="E237" s="694"/>
      <c r="F237" s="694"/>
      <c r="G237" s="694"/>
      <c r="H237" s="694"/>
      <c r="I237" s="694"/>
      <c r="J237" s="694"/>
      <c r="K237" s="694"/>
      <c r="L237" s="694"/>
      <c r="M237" s="694"/>
      <c r="N237" s="694"/>
      <c r="O237" s="694"/>
      <c r="P237" s="694"/>
      <c r="Q237" s="694"/>
      <c r="R237" s="694"/>
      <c r="S237" s="694"/>
      <c r="T237" s="694"/>
      <c r="U237" s="22"/>
      <c r="V237" s="16"/>
      <c r="W237" s="16"/>
      <c r="X237" s="16"/>
      <c r="Y237" s="16"/>
      <c r="Z237" s="16"/>
      <c r="AA237" s="16"/>
      <c r="AB237" s="16"/>
      <c r="AC237" s="16"/>
      <c r="AD237" s="16"/>
      <c r="AE237" s="69"/>
      <c r="AF237" s="69"/>
      <c r="AG237" s="69"/>
      <c r="AH237" s="69"/>
      <c r="AI237" s="23"/>
    </row>
    <row r="238" spans="2:35" ht="15" customHeight="1" thickBot="1" x14ac:dyDescent="0.25">
      <c r="B238" s="19"/>
      <c r="C238" s="694"/>
      <c r="D238" s="694"/>
      <c r="E238" s="694"/>
      <c r="F238" s="694"/>
      <c r="G238" s="694"/>
      <c r="H238" s="694"/>
      <c r="I238" s="694"/>
      <c r="J238" s="694"/>
      <c r="K238" s="694"/>
      <c r="L238" s="694"/>
      <c r="M238" s="694"/>
      <c r="N238" s="694"/>
      <c r="O238" s="694"/>
      <c r="P238" s="694"/>
      <c r="Q238" s="694"/>
      <c r="R238" s="694"/>
      <c r="S238" s="694"/>
      <c r="T238" s="694"/>
      <c r="U238" s="22"/>
      <c r="V238" s="16"/>
      <c r="W238" s="69"/>
      <c r="X238" s="69"/>
      <c r="Y238" s="69"/>
      <c r="Z238" s="69"/>
      <c r="AA238" s="16"/>
      <c r="AB238" s="69"/>
      <c r="AC238" s="69"/>
      <c r="AD238" s="69"/>
      <c r="AE238" s="69"/>
      <c r="AF238" s="69"/>
      <c r="AG238" s="69"/>
      <c r="AH238" s="69"/>
      <c r="AI238" s="23"/>
    </row>
    <row r="239" spans="2:35" ht="15" customHeight="1" x14ac:dyDescent="0.4">
      <c r="B239" s="19"/>
      <c r="C239" s="254" t="s">
        <v>519</v>
      </c>
      <c r="D239" s="255"/>
      <c r="E239" s="255"/>
      <c r="F239" s="255"/>
      <c r="G239" s="255"/>
      <c r="H239" s="256"/>
      <c r="I239" s="260"/>
      <c r="J239" s="261"/>
      <c r="K239" s="261"/>
      <c r="L239" s="261"/>
      <c r="M239" s="261"/>
      <c r="N239" s="261"/>
      <c r="O239" s="261"/>
      <c r="P239" s="261"/>
      <c r="Q239" s="262"/>
      <c r="R239" s="266" t="s">
        <v>520</v>
      </c>
      <c r="S239" s="255"/>
      <c r="T239" s="255"/>
      <c r="U239" s="255"/>
      <c r="V239" s="255"/>
      <c r="W239" s="256"/>
      <c r="X239" s="268"/>
      <c r="Y239" s="269"/>
      <c r="Z239" s="269"/>
      <c r="AA239" s="269"/>
      <c r="AB239" s="269"/>
      <c r="AC239" s="269"/>
      <c r="AD239" s="269"/>
      <c r="AE239" s="269"/>
      <c r="AF239" s="269"/>
      <c r="AG239" s="269"/>
      <c r="AH239" s="270"/>
      <c r="AI239" s="23"/>
    </row>
    <row r="240" spans="2:35" ht="15" customHeight="1" x14ac:dyDescent="0.4">
      <c r="B240" s="19"/>
      <c r="C240" s="257"/>
      <c r="D240" s="258"/>
      <c r="E240" s="258"/>
      <c r="F240" s="258"/>
      <c r="G240" s="258"/>
      <c r="H240" s="259"/>
      <c r="I240" s="263"/>
      <c r="J240" s="264"/>
      <c r="K240" s="264"/>
      <c r="L240" s="264"/>
      <c r="M240" s="264"/>
      <c r="N240" s="264"/>
      <c r="O240" s="264"/>
      <c r="P240" s="264"/>
      <c r="Q240" s="265"/>
      <c r="R240" s="267"/>
      <c r="S240" s="258"/>
      <c r="T240" s="258"/>
      <c r="U240" s="258"/>
      <c r="V240" s="258"/>
      <c r="W240" s="259"/>
      <c r="X240" s="271"/>
      <c r="Y240" s="184"/>
      <c r="Z240" s="184"/>
      <c r="AA240" s="184"/>
      <c r="AB240" s="184"/>
      <c r="AC240" s="184"/>
      <c r="AD240" s="184"/>
      <c r="AE240" s="184"/>
      <c r="AF240" s="184"/>
      <c r="AG240" s="184"/>
      <c r="AH240" s="272"/>
      <c r="AI240" s="25"/>
    </row>
    <row r="241" spans="2:35" ht="15" customHeight="1" x14ac:dyDescent="0.4">
      <c r="B241" s="19"/>
      <c r="C241" s="273" t="s">
        <v>18</v>
      </c>
      <c r="D241" s="274"/>
      <c r="E241" s="274"/>
      <c r="F241" s="274"/>
      <c r="G241" s="274"/>
      <c r="H241" s="274"/>
      <c r="I241" s="275"/>
      <c r="J241" s="276"/>
      <c r="K241" s="276"/>
      <c r="L241" s="276"/>
      <c r="M241" s="276"/>
      <c r="N241" s="276"/>
      <c r="O241" s="276"/>
      <c r="P241" s="276"/>
      <c r="Q241" s="276"/>
      <c r="R241" s="276"/>
      <c r="S241" s="276"/>
      <c r="T241" s="276"/>
      <c r="U241" s="276"/>
      <c r="V241" s="276"/>
      <c r="W241" s="277"/>
      <c r="X241" s="278"/>
      <c r="Y241" s="278"/>
      <c r="Z241" s="278"/>
      <c r="AA241" s="278"/>
      <c r="AB241" s="278"/>
      <c r="AC241" s="278"/>
      <c r="AD241" s="278"/>
      <c r="AE241" s="278"/>
      <c r="AF241" s="278"/>
      <c r="AG241" s="278"/>
      <c r="AH241" s="279"/>
      <c r="AI241" s="25"/>
    </row>
    <row r="242" spans="2:35" ht="15" customHeight="1" x14ac:dyDescent="0.4">
      <c r="B242" s="19"/>
      <c r="C242" s="273"/>
      <c r="D242" s="274"/>
      <c r="E242" s="274"/>
      <c r="F242" s="274"/>
      <c r="G242" s="274"/>
      <c r="H242" s="274"/>
      <c r="I242" s="213"/>
      <c r="J242" s="214"/>
      <c r="K242" s="214"/>
      <c r="L242" s="214"/>
      <c r="M242" s="214"/>
      <c r="N242" s="214"/>
      <c r="O242" s="214"/>
      <c r="P242" s="214"/>
      <c r="Q242" s="214"/>
      <c r="R242" s="214"/>
      <c r="S242" s="214"/>
      <c r="T242" s="214"/>
      <c r="U242" s="214"/>
      <c r="V242" s="214"/>
      <c r="W242" s="215"/>
      <c r="X242" s="278"/>
      <c r="Y242" s="278"/>
      <c r="Z242" s="278"/>
      <c r="AA242" s="278"/>
      <c r="AB242" s="278"/>
      <c r="AC242" s="278"/>
      <c r="AD242" s="278"/>
      <c r="AE242" s="278"/>
      <c r="AF242" s="278"/>
      <c r="AG242" s="278"/>
      <c r="AH242" s="279"/>
      <c r="AI242" s="25"/>
    </row>
    <row r="243" spans="2:35" ht="15" customHeight="1" x14ac:dyDescent="0.4">
      <c r="B243" s="19"/>
      <c r="C243" s="273" t="s">
        <v>1042</v>
      </c>
      <c r="D243" s="274"/>
      <c r="E243" s="274"/>
      <c r="F243" s="274"/>
      <c r="G243" s="274"/>
      <c r="H243" s="274"/>
      <c r="I243" s="191"/>
      <c r="J243" s="192"/>
      <c r="K243" s="192"/>
      <c r="L243" s="192"/>
      <c r="M243" s="192"/>
      <c r="N243" s="192"/>
      <c r="O243" s="192"/>
      <c r="P243" s="192"/>
      <c r="Q243" s="192"/>
      <c r="R243" s="192"/>
      <c r="S243" s="192"/>
      <c r="T243" s="192"/>
      <c r="U243" s="192"/>
      <c r="V243" s="192"/>
      <c r="W243" s="193"/>
      <c r="X243" s="278"/>
      <c r="Y243" s="278"/>
      <c r="Z243" s="278"/>
      <c r="AA243" s="278"/>
      <c r="AB243" s="278"/>
      <c r="AC243" s="278"/>
      <c r="AD243" s="278"/>
      <c r="AE243" s="278"/>
      <c r="AF243" s="278"/>
      <c r="AG243" s="278"/>
      <c r="AH243" s="279"/>
      <c r="AI243" s="25"/>
    </row>
    <row r="244" spans="2:35" ht="15" customHeight="1" x14ac:dyDescent="0.4">
      <c r="B244" s="19"/>
      <c r="C244" s="273"/>
      <c r="D244" s="274"/>
      <c r="E244" s="274"/>
      <c r="F244" s="274"/>
      <c r="G244" s="274"/>
      <c r="H244" s="274"/>
      <c r="I244" s="194"/>
      <c r="J244" s="195"/>
      <c r="K244" s="195"/>
      <c r="L244" s="195"/>
      <c r="M244" s="195"/>
      <c r="N244" s="195"/>
      <c r="O244" s="195"/>
      <c r="P244" s="195"/>
      <c r="Q244" s="195"/>
      <c r="R244" s="195"/>
      <c r="S244" s="195"/>
      <c r="T244" s="195"/>
      <c r="U244" s="195"/>
      <c r="V244" s="195"/>
      <c r="W244" s="196"/>
      <c r="X244" s="278"/>
      <c r="Y244" s="278"/>
      <c r="Z244" s="278"/>
      <c r="AA244" s="278"/>
      <c r="AB244" s="278"/>
      <c r="AC244" s="278"/>
      <c r="AD244" s="278"/>
      <c r="AE244" s="278"/>
      <c r="AF244" s="278"/>
      <c r="AG244" s="278"/>
      <c r="AH244" s="279"/>
      <c r="AI244" s="18"/>
    </row>
    <row r="245" spans="2:35" ht="15" customHeight="1" x14ac:dyDescent="0.4">
      <c r="B245" s="19"/>
      <c r="C245" s="273" t="s">
        <v>1040</v>
      </c>
      <c r="D245" s="274"/>
      <c r="E245" s="274"/>
      <c r="F245" s="274"/>
      <c r="G245" s="274"/>
      <c r="H245" s="274"/>
      <c r="I245" s="191"/>
      <c r="J245" s="192"/>
      <c r="K245" s="192"/>
      <c r="L245" s="192"/>
      <c r="M245" s="192"/>
      <c r="N245" s="192"/>
      <c r="O245" s="192"/>
      <c r="P245" s="192"/>
      <c r="Q245" s="192"/>
      <c r="R245" s="192"/>
      <c r="S245" s="192"/>
      <c r="T245" s="192"/>
      <c r="U245" s="192"/>
      <c r="V245" s="192"/>
      <c r="W245" s="193"/>
      <c r="X245" s="278"/>
      <c r="Y245" s="278"/>
      <c r="Z245" s="278"/>
      <c r="AA245" s="278"/>
      <c r="AB245" s="278"/>
      <c r="AC245" s="278"/>
      <c r="AD245" s="278"/>
      <c r="AE245" s="278"/>
      <c r="AF245" s="278"/>
      <c r="AG245" s="278"/>
      <c r="AH245" s="279"/>
      <c r="AI245" s="18"/>
    </row>
    <row r="246" spans="2:35" ht="15" customHeight="1" x14ac:dyDescent="0.4">
      <c r="B246" s="19"/>
      <c r="C246" s="273"/>
      <c r="D246" s="274"/>
      <c r="E246" s="274"/>
      <c r="F246" s="274"/>
      <c r="G246" s="274"/>
      <c r="H246" s="274"/>
      <c r="I246" s="194"/>
      <c r="J246" s="195"/>
      <c r="K246" s="195"/>
      <c r="L246" s="195"/>
      <c r="M246" s="195"/>
      <c r="N246" s="195"/>
      <c r="O246" s="195"/>
      <c r="P246" s="195"/>
      <c r="Q246" s="195"/>
      <c r="R246" s="195"/>
      <c r="S246" s="195"/>
      <c r="T246" s="195"/>
      <c r="U246" s="195"/>
      <c r="V246" s="195"/>
      <c r="W246" s="196"/>
      <c r="X246" s="278"/>
      <c r="Y246" s="278"/>
      <c r="Z246" s="278"/>
      <c r="AA246" s="278"/>
      <c r="AB246" s="278"/>
      <c r="AC246" s="278"/>
      <c r="AD246" s="278"/>
      <c r="AE246" s="278"/>
      <c r="AF246" s="278"/>
      <c r="AG246" s="278"/>
      <c r="AH246" s="279"/>
      <c r="AI246" s="18"/>
    </row>
    <row r="247" spans="2:35" ht="15" customHeight="1" x14ac:dyDescent="0.4">
      <c r="B247" s="19"/>
      <c r="C247" s="273" t="s">
        <v>14</v>
      </c>
      <c r="D247" s="274"/>
      <c r="E247" s="274"/>
      <c r="F247" s="274"/>
      <c r="G247" s="274"/>
      <c r="H247" s="274"/>
      <c r="I247" s="683"/>
      <c r="J247" s="684"/>
      <c r="K247" s="684"/>
      <c r="L247" s="684"/>
      <c r="M247" s="684"/>
      <c r="N247" s="684"/>
      <c r="O247" s="684"/>
      <c r="P247" s="684"/>
      <c r="Q247" s="684"/>
      <c r="R247" s="684"/>
      <c r="S247" s="684"/>
      <c r="T247" s="684"/>
      <c r="U247" s="684"/>
      <c r="V247" s="684"/>
      <c r="W247" s="685"/>
      <c r="X247" s="278"/>
      <c r="Y247" s="278"/>
      <c r="Z247" s="278"/>
      <c r="AA247" s="278"/>
      <c r="AB247" s="278"/>
      <c r="AC247" s="278"/>
      <c r="AD247" s="278"/>
      <c r="AE247" s="278"/>
      <c r="AF247" s="278"/>
      <c r="AG247" s="278"/>
      <c r="AH247" s="279"/>
      <c r="AI247" s="18"/>
    </row>
    <row r="248" spans="2:35" ht="15" customHeight="1" x14ac:dyDescent="0.4">
      <c r="B248" s="19"/>
      <c r="C248" s="273"/>
      <c r="D248" s="274"/>
      <c r="E248" s="274"/>
      <c r="F248" s="274"/>
      <c r="G248" s="274"/>
      <c r="H248" s="274"/>
      <c r="I248" s="686"/>
      <c r="J248" s="687"/>
      <c r="K248" s="687"/>
      <c r="L248" s="687"/>
      <c r="M248" s="687"/>
      <c r="N248" s="687"/>
      <c r="O248" s="687"/>
      <c r="P248" s="687"/>
      <c r="Q248" s="687"/>
      <c r="R248" s="687"/>
      <c r="S248" s="687"/>
      <c r="T248" s="687"/>
      <c r="U248" s="687"/>
      <c r="V248" s="687"/>
      <c r="W248" s="688"/>
      <c r="X248" s="278"/>
      <c r="Y248" s="278"/>
      <c r="Z248" s="278"/>
      <c r="AA248" s="278"/>
      <c r="AB248" s="278"/>
      <c r="AC248" s="278"/>
      <c r="AD248" s="278"/>
      <c r="AE248" s="278"/>
      <c r="AF248" s="278"/>
      <c r="AG248" s="278"/>
      <c r="AH248" s="279"/>
      <c r="AI248" s="18"/>
    </row>
    <row r="249" spans="2:35" ht="15" customHeight="1" x14ac:dyDescent="0.4">
      <c r="B249" s="19"/>
      <c r="C249" s="273" t="s">
        <v>15</v>
      </c>
      <c r="D249" s="274"/>
      <c r="E249" s="274"/>
      <c r="F249" s="274"/>
      <c r="G249" s="274"/>
      <c r="H249" s="274"/>
      <c r="I249" s="275"/>
      <c r="J249" s="276"/>
      <c r="K249" s="276"/>
      <c r="L249" s="276"/>
      <c r="M249" s="276"/>
      <c r="N249" s="276"/>
      <c r="O249" s="276"/>
      <c r="P249" s="276"/>
      <c r="Q249" s="276"/>
      <c r="R249" s="276"/>
      <c r="S249" s="276"/>
      <c r="T249" s="276"/>
      <c r="U249" s="276"/>
      <c r="V249" s="276"/>
      <c r="W249" s="277"/>
      <c r="X249" s="278"/>
      <c r="Y249" s="278"/>
      <c r="Z249" s="278"/>
      <c r="AA249" s="278"/>
      <c r="AB249" s="278"/>
      <c r="AC249" s="278"/>
      <c r="AD249" s="278"/>
      <c r="AE249" s="278"/>
      <c r="AF249" s="278"/>
      <c r="AG249" s="278"/>
      <c r="AH249" s="279"/>
      <c r="AI249" s="18"/>
    </row>
    <row r="250" spans="2:35" ht="15" customHeight="1" thickBot="1" x14ac:dyDescent="0.45">
      <c r="B250" s="19"/>
      <c r="C250" s="282"/>
      <c r="D250" s="283"/>
      <c r="E250" s="283"/>
      <c r="F250" s="283"/>
      <c r="G250" s="283"/>
      <c r="H250" s="283"/>
      <c r="I250" s="457"/>
      <c r="J250" s="390"/>
      <c r="K250" s="390"/>
      <c r="L250" s="390"/>
      <c r="M250" s="390"/>
      <c r="N250" s="390"/>
      <c r="O250" s="390"/>
      <c r="P250" s="390"/>
      <c r="Q250" s="390"/>
      <c r="R250" s="390"/>
      <c r="S250" s="390"/>
      <c r="T250" s="390"/>
      <c r="U250" s="390"/>
      <c r="V250" s="390"/>
      <c r="W250" s="391"/>
      <c r="X250" s="280"/>
      <c r="Y250" s="280"/>
      <c r="Z250" s="280"/>
      <c r="AA250" s="280"/>
      <c r="AB250" s="280"/>
      <c r="AC250" s="280"/>
      <c r="AD250" s="280"/>
      <c r="AE250" s="280"/>
      <c r="AF250" s="280"/>
      <c r="AG250" s="280"/>
      <c r="AH250" s="281"/>
      <c r="AI250" s="18"/>
    </row>
    <row r="251" spans="2:35" ht="15" customHeight="1" x14ac:dyDescent="0.4">
      <c r="B251" s="7"/>
      <c r="D251" s="4"/>
      <c r="E251" s="4"/>
      <c r="F251" s="74"/>
      <c r="G251" s="4"/>
      <c r="H251" s="4"/>
      <c r="I251" s="4"/>
      <c r="J251" s="4"/>
      <c r="K251" s="4"/>
      <c r="L251" s="4"/>
      <c r="M251" s="4"/>
      <c r="N251" s="4"/>
      <c r="O251" s="4"/>
      <c r="P251" s="4"/>
      <c r="Q251" s="4"/>
      <c r="R251" s="4"/>
      <c r="S251" s="4"/>
      <c r="T251" s="4"/>
      <c r="U251" s="4"/>
      <c r="V251" s="4"/>
      <c r="W251" s="4"/>
      <c r="X251" s="4"/>
      <c r="Y251" s="4"/>
      <c r="Z251" s="4"/>
      <c r="AA251" s="4"/>
      <c r="AB251" s="4"/>
      <c r="AC251" s="4"/>
      <c r="AD251" s="4"/>
      <c r="AE251" s="4"/>
      <c r="AF251" s="4"/>
      <c r="AG251" s="4"/>
      <c r="AH251" s="4"/>
      <c r="AI251" s="7"/>
    </row>
    <row r="252" spans="2:35" ht="15" customHeight="1" x14ac:dyDescent="0.4">
      <c r="B252" s="7"/>
      <c r="D252" s="4"/>
      <c r="E252" s="4"/>
      <c r="F252" s="74"/>
      <c r="G252" s="4"/>
      <c r="H252" s="4"/>
      <c r="I252" s="4"/>
      <c r="J252" s="4"/>
      <c r="K252" s="4"/>
      <c r="L252" s="4"/>
      <c r="M252" s="4"/>
      <c r="T252" s="98" t="str">
        <f>$H$26&amp;IF($H$28&lt;&gt;""," "&amp;$H$28,"")&amp;" "&amp;$H$24</f>
        <v xml:space="preserve"> </v>
      </c>
      <c r="U252" s="98"/>
      <c r="V252" s="98"/>
      <c r="W252" s="98"/>
      <c r="X252" s="98"/>
      <c r="Y252" s="98"/>
      <c r="Z252" s="98"/>
      <c r="AA252" s="98"/>
      <c r="AB252" s="98"/>
      <c r="AC252" s="98"/>
      <c r="AD252" s="98"/>
      <c r="AE252" s="98"/>
      <c r="AF252" s="98"/>
      <c r="AG252" s="98"/>
      <c r="AH252" s="98"/>
      <c r="AI252" s="98"/>
    </row>
    <row r="253" spans="2:35" ht="15" customHeight="1" x14ac:dyDescent="0.4">
      <c r="B253" s="7"/>
      <c r="D253" s="4"/>
      <c r="E253" s="4"/>
      <c r="F253" s="74"/>
      <c r="G253" s="4"/>
      <c r="H253" s="4"/>
      <c r="I253" s="4"/>
      <c r="J253" s="4"/>
      <c r="K253" s="4"/>
      <c r="L253" s="4"/>
      <c r="M253" s="4"/>
      <c r="N253" s="43" t="s">
        <v>20</v>
      </c>
      <c r="O253" s="43"/>
      <c r="P253" s="43"/>
      <c r="Q253" s="43"/>
      <c r="R253" s="43"/>
      <c r="S253" s="43"/>
      <c r="T253" s="99"/>
      <c r="U253" s="99"/>
      <c r="V253" s="99"/>
      <c r="W253" s="99"/>
      <c r="X253" s="99"/>
      <c r="Y253" s="99"/>
      <c r="Z253" s="99"/>
      <c r="AA253" s="99"/>
      <c r="AB253" s="99"/>
      <c r="AC253" s="99"/>
      <c r="AD253" s="99"/>
      <c r="AE253" s="99"/>
      <c r="AF253" s="99"/>
      <c r="AG253" s="99"/>
      <c r="AH253" s="99"/>
      <c r="AI253" s="99"/>
    </row>
    <row r="254" spans="2:35" ht="15" customHeight="1" x14ac:dyDescent="0.2">
      <c r="C254" s="97"/>
      <c r="D254" s="97"/>
      <c r="E254" s="97"/>
      <c r="F254" s="97"/>
      <c r="G254" s="97"/>
      <c r="H254" s="97"/>
      <c r="I254" s="97"/>
      <c r="J254" s="97"/>
      <c r="K254" s="97"/>
      <c r="T254" s="39"/>
      <c r="U254" s="39"/>
      <c r="V254" s="39"/>
      <c r="W254" s="39"/>
      <c r="X254" s="39"/>
      <c r="Y254" s="39"/>
      <c r="Z254" s="39"/>
      <c r="AA254" s="39"/>
      <c r="AB254" s="39"/>
      <c r="AC254" s="39"/>
      <c r="AD254" s="39"/>
      <c r="AE254" s="39"/>
      <c r="AF254" s="39"/>
      <c r="AG254" s="39"/>
      <c r="AH254" s="39"/>
      <c r="AI254" s="39"/>
    </row>
    <row r="255" spans="2:35" ht="15" customHeight="1" x14ac:dyDescent="0.2">
      <c r="C255" s="97"/>
      <c r="D255" s="97"/>
      <c r="E255" s="97"/>
      <c r="F255" s="97"/>
      <c r="G255" s="97"/>
      <c r="H255" s="97"/>
      <c r="I255" s="97"/>
      <c r="J255" s="97"/>
      <c r="K255" s="97"/>
      <c r="N255" s="43" t="s">
        <v>617</v>
      </c>
      <c r="O255" s="43"/>
      <c r="P255" s="43"/>
      <c r="Q255" s="43"/>
      <c r="R255" s="43"/>
      <c r="S255" s="43"/>
      <c r="T255" s="42"/>
      <c r="U255" s="42"/>
      <c r="V255" s="42"/>
      <c r="W255" s="42"/>
      <c r="X255" s="42"/>
      <c r="Y255" s="42"/>
      <c r="Z255" s="42"/>
      <c r="AA255" s="42"/>
      <c r="AB255" s="42"/>
      <c r="AC255" s="42"/>
      <c r="AD255" s="42"/>
      <c r="AE255" s="42"/>
      <c r="AF255" s="42"/>
      <c r="AG255" s="42"/>
      <c r="AH255" s="42"/>
      <c r="AI255" s="42"/>
    </row>
    <row r="256" spans="2:35" ht="15" customHeight="1" x14ac:dyDescent="0.4">
      <c r="B256" s="7"/>
      <c r="D256" s="4"/>
      <c r="E256" s="4"/>
      <c r="F256" s="74"/>
      <c r="G256" s="4"/>
      <c r="H256" s="4"/>
      <c r="I256" s="4"/>
      <c r="J256" s="4"/>
      <c r="K256" s="4"/>
      <c r="L256" s="4"/>
      <c r="M256" s="4"/>
      <c r="N256" s="4"/>
      <c r="O256" s="4"/>
      <c r="P256" s="4"/>
      <c r="Q256" s="4"/>
      <c r="R256" s="4"/>
      <c r="S256" s="4"/>
      <c r="T256" s="4"/>
      <c r="U256" s="4"/>
      <c r="V256" s="4"/>
      <c r="W256" s="4"/>
      <c r="X256" s="4"/>
      <c r="Y256" s="4"/>
      <c r="Z256" s="4"/>
      <c r="AA256" s="4"/>
      <c r="AB256" s="4"/>
      <c r="AC256" s="4"/>
      <c r="AD256" s="4"/>
      <c r="AE256" s="4"/>
      <c r="AF256" s="4"/>
      <c r="AG256" s="4"/>
      <c r="AH256" s="4"/>
      <c r="AI256" s="7"/>
    </row>
    <row r="257" spans="2:35" ht="15" customHeight="1" x14ac:dyDescent="0.4">
      <c r="B257" s="347" t="s">
        <v>597</v>
      </c>
      <c r="C257" s="347"/>
      <c r="D257" s="347"/>
      <c r="E257" s="347"/>
      <c r="F257" s="347"/>
      <c r="G257" s="347"/>
      <c r="H257" s="347"/>
      <c r="I257" s="347"/>
      <c r="J257" s="347"/>
      <c r="K257" s="347"/>
      <c r="L257" s="347"/>
      <c r="M257" s="347"/>
      <c r="N257" s="347"/>
      <c r="O257" s="347"/>
      <c r="P257" s="347"/>
      <c r="Q257" s="347"/>
      <c r="R257" s="347"/>
      <c r="S257" s="347"/>
      <c r="T257" s="347"/>
      <c r="U257" s="347"/>
      <c r="V257" s="347"/>
      <c r="W257" s="347"/>
      <c r="X257" s="347"/>
      <c r="Y257" s="347"/>
      <c r="Z257" s="347"/>
      <c r="AA257" s="347"/>
      <c r="AB257" s="347"/>
      <c r="AC257" s="347"/>
      <c r="AD257" s="347"/>
      <c r="AE257" s="347"/>
      <c r="AF257" s="347"/>
      <c r="AG257" s="347"/>
      <c r="AH257" s="347"/>
      <c r="AI257" s="347"/>
    </row>
    <row r="258" spans="2:35" ht="15" customHeight="1" x14ac:dyDescent="0.4">
      <c r="B258" s="7"/>
      <c r="C258" s="4"/>
      <c r="D258" s="4"/>
      <c r="E258" s="4"/>
      <c r="F258" s="74"/>
      <c r="G258" s="4"/>
      <c r="H258" s="4"/>
      <c r="I258" s="4"/>
      <c r="J258" s="4"/>
      <c r="K258" s="4"/>
      <c r="L258" s="4"/>
      <c r="M258" s="4"/>
      <c r="N258" s="4"/>
      <c r="O258" s="4"/>
      <c r="P258" s="4"/>
      <c r="Q258" s="4"/>
      <c r="R258" s="4"/>
      <c r="S258" s="4"/>
      <c r="T258" s="4"/>
      <c r="U258" s="4"/>
      <c r="V258" s="4"/>
      <c r="W258" s="4"/>
      <c r="X258" s="4"/>
      <c r="Y258" s="4"/>
      <c r="Z258" s="4"/>
      <c r="AA258" s="4"/>
      <c r="AB258" s="4"/>
      <c r="AC258" s="4"/>
      <c r="AD258" s="4"/>
      <c r="AE258" s="4"/>
      <c r="AF258" s="4"/>
      <c r="AG258" s="4"/>
      <c r="AH258" s="4"/>
      <c r="AI258" s="7"/>
    </row>
    <row r="259" spans="2:35" ht="15" customHeight="1" x14ac:dyDescent="0.4">
      <c r="B259" s="7"/>
      <c r="C259" s="436" t="s">
        <v>1038</v>
      </c>
      <c r="D259" s="445"/>
      <c r="E259" s="445"/>
      <c r="F259" s="445"/>
      <c r="G259" s="445"/>
      <c r="H259" s="445"/>
      <c r="I259" s="445"/>
      <c r="J259" s="445"/>
      <c r="K259" s="445"/>
      <c r="L259" s="445"/>
      <c r="M259" s="445"/>
      <c r="N259" s="445"/>
      <c r="O259" s="445"/>
      <c r="P259" s="445"/>
      <c r="Q259" s="445"/>
      <c r="R259" s="445"/>
      <c r="S259" s="445"/>
      <c r="T259" s="445"/>
      <c r="U259" s="445"/>
      <c r="V259" s="445"/>
      <c r="W259" s="445"/>
      <c r="X259" s="445"/>
      <c r="Y259" s="445"/>
      <c r="Z259" s="445"/>
      <c r="AA259" s="445"/>
      <c r="AB259" s="445"/>
      <c r="AC259" s="445"/>
      <c r="AD259" s="445"/>
      <c r="AE259" s="445"/>
      <c r="AF259" s="445"/>
      <c r="AG259" s="445"/>
      <c r="AH259" s="445"/>
      <c r="AI259" s="7"/>
    </row>
    <row r="260" spans="2:35" ht="15" customHeight="1" thickBot="1" x14ac:dyDescent="0.45">
      <c r="B260" s="7"/>
      <c r="C260" s="539"/>
      <c r="D260" s="539"/>
      <c r="E260" s="539"/>
      <c r="F260" s="539"/>
      <c r="G260" s="539"/>
      <c r="H260" s="539"/>
      <c r="I260" s="539"/>
      <c r="J260" s="539"/>
      <c r="K260" s="539"/>
      <c r="L260" s="539"/>
      <c r="M260" s="539"/>
      <c r="N260" s="539"/>
      <c r="O260" s="539"/>
      <c r="P260" s="539"/>
      <c r="Q260" s="539"/>
      <c r="R260" s="539"/>
      <c r="S260" s="539"/>
      <c r="T260" s="539"/>
      <c r="U260" s="539"/>
      <c r="V260" s="539"/>
      <c r="W260" s="539"/>
      <c r="X260" s="539"/>
      <c r="Y260" s="539"/>
      <c r="Z260" s="539"/>
      <c r="AA260" s="539"/>
      <c r="AB260" s="539"/>
      <c r="AC260" s="539"/>
      <c r="AD260" s="539"/>
      <c r="AE260" s="539"/>
      <c r="AF260" s="539"/>
      <c r="AG260" s="539"/>
      <c r="AH260" s="539"/>
      <c r="AI260" s="7"/>
    </row>
    <row r="261" spans="2:35" ht="15" customHeight="1" x14ac:dyDescent="0.4">
      <c r="B261" s="9"/>
      <c r="C261" s="246" t="s">
        <v>7</v>
      </c>
      <c r="D261" s="247"/>
      <c r="E261" s="247"/>
      <c r="F261" s="247"/>
      <c r="G261" s="247"/>
      <c r="H261" s="247"/>
      <c r="I261" s="247"/>
      <c r="J261" s="248"/>
      <c r="K261" s="252" t="s">
        <v>500</v>
      </c>
      <c r="L261" s="247"/>
      <c r="M261" s="247"/>
      <c r="N261" s="247"/>
      <c r="O261" s="247"/>
      <c r="P261" s="248"/>
      <c r="Q261" s="252" t="s">
        <v>498</v>
      </c>
      <c r="R261" s="247"/>
      <c r="S261" s="247"/>
      <c r="T261" s="247"/>
      <c r="U261" s="248"/>
      <c r="V261" s="378" t="s">
        <v>497</v>
      </c>
      <c r="W261" s="378"/>
      <c r="X261" s="526"/>
      <c r="Y261" s="252" t="s">
        <v>536</v>
      </c>
      <c r="Z261" s="247"/>
      <c r="AA261" s="247"/>
      <c r="AB261" s="247"/>
      <c r="AC261" s="247"/>
      <c r="AD261" s="248"/>
      <c r="AE261" s="528" t="s">
        <v>501</v>
      </c>
      <c r="AF261" s="378"/>
      <c r="AG261" s="378" t="s">
        <v>499</v>
      </c>
      <c r="AH261" s="504"/>
      <c r="AI261" s="8"/>
    </row>
    <row r="262" spans="2:35" ht="15" customHeight="1" thickBot="1" x14ac:dyDescent="0.45">
      <c r="B262" s="9"/>
      <c r="C262" s="249"/>
      <c r="D262" s="250"/>
      <c r="E262" s="250"/>
      <c r="F262" s="250"/>
      <c r="G262" s="250"/>
      <c r="H262" s="250"/>
      <c r="I262" s="250"/>
      <c r="J262" s="251"/>
      <c r="K262" s="253"/>
      <c r="L262" s="250"/>
      <c r="M262" s="250"/>
      <c r="N262" s="250"/>
      <c r="O262" s="250"/>
      <c r="P262" s="251"/>
      <c r="Q262" s="253"/>
      <c r="R262" s="250"/>
      <c r="S262" s="250"/>
      <c r="T262" s="250"/>
      <c r="U262" s="251"/>
      <c r="V262" s="505"/>
      <c r="W262" s="505"/>
      <c r="X262" s="544"/>
      <c r="Y262" s="253"/>
      <c r="Z262" s="250"/>
      <c r="AA262" s="250"/>
      <c r="AB262" s="250"/>
      <c r="AC262" s="250"/>
      <c r="AD262" s="251"/>
      <c r="AE262" s="550"/>
      <c r="AF262" s="505"/>
      <c r="AG262" s="505"/>
      <c r="AH262" s="506"/>
      <c r="AI262" s="9"/>
    </row>
    <row r="263" spans="2:35" ht="15" customHeight="1" x14ac:dyDescent="0.4">
      <c r="B263" s="10"/>
      <c r="C263" s="597" t="str">
        <f>IF(J209="Unemployed","Unemployed",IF(J209="Fresh Graduate","Fresh Graduate",IF(J209="Self-employed","Self-employed",IF(J209&lt;&gt;"",IF(J211&lt;&gt;"",J211,""),""))))</f>
        <v/>
      </c>
      <c r="D263" s="598"/>
      <c r="E263" s="598"/>
      <c r="F263" s="598"/>
      <c r="G263" s="598"/>
      <c r="H263" s="598"/>
      <c r="I263" s="598"/>
      <c r="J263" s="599"/>
      <c r="K263" s="551" t="str">
        <f>IF(J209="Unemployed","",IF(J209="Fresh Graduate","",IF(J209="Self-employed","",IF(J209&lt;&gt;"",IF(J213&lt;&gt;"",J213,""),""))))</f>
        <v/>
      </c>
      <c r="L263" s="551"/>
      <c r="M263" s="551"/>
      <c r="N263" s="551"/>
      <c r="O263" s="551"/>
      <c r="P263" s="551"/>
      <c r="Q263" s="551" t="str">
        <f>IF(J209="Unemployed","",IF(J209="Fresh Graduate","",IF(J209="Self-employed","",IF(J209&lt;&gt;"",IF(J215&lt;&gt;"",J215,""),""))))</f>
        <v/>
      </c>
      <c r="R263" s="551"/>
      <c r="S263" s="551"/>
      <c r="T263" s="551"/>
      <c r="U263" s="551"/>
      <c r="V263" s="606" t="str">
        <f>IF(COUNTIF(AC265,""),"",IF(COUNTIF(AC263,""),"",IF(INDEX(List!$B$2:$C$13,MATCH(AA265,List!$B$2:$B$13,0),2)=12,IF(INDEX(List!$B$2:$C$13,MATCH(AA263,List!$B$2:$B$13,0),2)=1,AC265-AC263+1,IF(INDEX(List!$B$2:$C$13,MATCH(AA265,List!$B$2:$B$13,0),2)&gt;=(INDEX(List!$B$2:$C$13,MATCH(AA263,List!$B$2:$B$13,0),2)-1),AC265-AC263,AC265-AC263-1)),IF(INDEX(List!$B$2:$C$13,MATCH(AA265,List!$B$2:$B$13,0),2)&gt;=(INDEX(List!$B$2:$C$13,MATCH(AA263,List!$B$2:$B$13,0),2)-1),AC265-AC263,AC265-AC263-1))&amp;IF(IF(COUNTIF(AC265,""),"",IF(COUNTIF(AC263,""),"",IF(INDEX(List!$B$2:$C$13,MATCH(AA265,List!$B$2:$B$13,0),2)=12,IF(INDEX(List!$B$2:$C$13,MATCH(AA263,List!$B$2:$B$13,0),2)=1,AC265-AC263+1,IF(INDEX(List!$B$2:$C$13,MATCH(AA265,List!$B$2:$B$13,0),2)&gt;=(INDEX(List!$B$2:$C$13,MATCH(AA263,List!$B$2:$B$13,0),2)-1),AC265-AC263,AC265-AC263-1)),IF(INDEX(List!$B$2:$C$13,MATCH(AA265,List!$B$2:$B$13,0),2)&gt;=(INDEX(List!$B$2:$C$13,MATCH(AA263,List!$B$2:$B$13,0),2)-1),AC265-AC263,AC265-AC263-1))))&lt;=1," year"," years ")))</f>
        <v/>
      </c>
      <c r="W263" s="607"/>
      <c r="X263" s="608"/>
      <c r="Y263" s="662" t="s">
        <v>534</v>
      </c>
      <c r="Z263" s="345"/>
      <c r="AA263" s="345" t="str">
        <f>IF(C263="Self-employed",IF(M217&lt;&gt;"",M217,""),IF(J209="Unemployed","",IF(J209="Fresh Graduate","",IF(J209&lt;&gt;"",IF(AC217&lt;&gt;"",AC217,""),""))))</f>
        <v/>
      </c>
      <c r="AB263" s="269" t="s">
        <v>21</v>
      </c>
      <c r="AC263" s="269" t="str">
        <f>IF(C263="Self-employed",IF(P217&lt;&gt;"",P217,""),IF(J209="Unemployed","",IF(J209="Fresh Graduate","",IF(J209&lt;&gt;"",IF(AF217&lt;&gt;"",AF217,""),""))))</f>
        <v/>
      </c>
      <c r="AD263" s="563"/>
      <c r="AE263" s="542"/>
      <c r="AF263" s="542"/>
      <c r="AG263" s="542"/>
      <c r="AH263" s="543"/>
      <c r="AI263" s="10"/>
    </row>
    <row r="264" spans="2:35" ht="15" customHeight="1" x14ac:dyDescent="0.4">
      <c r="B264" s="9"/>
      <c r="C264" s="600"/>
      <c r="D264" s="601"/>
      <c r="E264" s="601"/>
      <c r="F264" s="601"/>
      <c r="G264" s="601"/>
      <c r="H264" s="601"/>
      <c r="I264" s="601"/>
      <c r="J264" s="602"/>
      <c r="K264" s="552"/>
      <c r="L264" s="552"/>
      <c r="M264" s="552"/>
      <c r="N264" s="552"/>
      <c r="O264" s="552"/>
      <c r="P264" s="552"/>
      <c r="Q264" s="552"/>
      <c r="R264" s="552"/>
      <c r="S264" s="552"/>
      <c r="T264" s="552"/>
      <c r="U264" s="552"/>
      <c r="V264" s="559"/>
      <c r="W264" s="560"/>
      <c r="X264" s="561"/>
      <c r="Y264" s="568"/>
      <c r="Z264" s="204"/>
      <c r="AA264" s="204"/>
      <c r="AB264" s="184"/>
      <c r="AC264" s="184"/>
      <c r="AD264" s="564"/>
      <c r="AE264" s="517"/>
      <c r="AF264" s="517"/>
      <c r="AG264" s="517"/>
      <c r="AH264" s="518"/>
      <c r="AI264" s="4"/>
    </row>
    <row r="265" spans="2:35" ht="15" customHeight="1" x14ac:dyDescent="0.4">
      <c r="B265" s="9"/>
      <c r="C265" s="600"/>
      <c r="D265" s="601"/>
      <c r="E265" s="601"/>
      <c r="F265" s="601"/>
      <c r="G265" s="601"/>
      <c r="H265" s="601"/>
      <c r="I265" s="601"/>
      <c r="J265" s="602"/>
      <c r="K265" s="552"/>
      <c r="L265" s="552"/>
      <c r="M265" s="552"/>
      <c r="N265" s="552"/>
      <c r="O265" s="552"/>
      <c r="P265" s="552"/>
      <c r="Q265" s="552"/>
      <c r="R265" s="552"/>
      <c r="S265" s="552"/>
      <c r="T265" s="552"/>
      <c r="U265" s="552"/>
      <c r="V265" s="553" t="str">
        <f>IF(COUNTIF(AA265,""),"",IF(COUNTIF(AA263,""),"",IF(INDEX(List!$B$2:$C$13,MATCH(AA265,List!$B$2:$B$13,0),2)=12,IF(INDEX(List!$B$2:$C$13,MATCH(AA263,List!$B$2:$B$13,0),2)=1,0,IF(INDEX(List!$B$2:$C$13,MATCH(AA265,List!$B$2:$B$13,0),2)&gt;=(INDEX(List!$B$2:$C$13,MATCH(AA263,List!$B$2:$B$13,0),2)-1),INDEX(List!$B$2:$C$13,MATCH(AA265,List!$B$2:$B$13,0),2)-INDEX(List!$B$2:$C$13,MATCH(AA263,List!$B$2:$B$13,0),2)+1,12-INDEX(List!$B$2:$C$13,MATCH(AA263,List!$B$2:$B$13,0),2)+INDEX(List!$B$2:$C$13,MATCH(AA265,List!$B$2:$B$13,0),2)+1)),IF(INDEX(List!$B$2:$C$13,MATCH(AA265,List!$B$2:$B$13,0),2)&gt;=(INDEX(List!$B$2:$C$13,MATCH(AA263,List!$B$2:$B$13,0),2)-1),INDEX(List!$B$2:$C$13,MATCH(AA265,List!$B$2:$B$13,0),2)-INDEX(List!$B$2:$C$13,MATCH(AA263,List!$B$2:$B$13,0),2)+1,12-INDEX(List!$B$2:$C$13,MATCH(AA263,List!$B$2:$B$13,0),2)+INDEX(List!$B$2:$C$13,MATCH(AA265,List!$B$2:$B$13,0),2)+1))&amp;IF(IF(COUNTIF(INDEX(List!$B$2:$C$13,MATCH(AA265,List!$B$2:$B$13,0),2),""),"",IF(COUNTIF(INDEX(List!$B$2:$C$13,MATCH(AA263,List!$B$2:$B$13,0),2),""),"",IF(INDEX(List!$B$2:$C$13,MATCH(AA265,List!$B$2:$B$13,0),2)=12,IF(INDEX(List!$B$2:$C$13,MATCH(AA263,List!$B$2:$B$13,0),2)=1,0,IF(INDEX(List!$B$2:$C$13,MATCH(AA265,List!$B$2:$B$13,0),2)&gt;=(INDEX(List!$B$2:$C$13,MATCH(AA263,List!$B$2:$B$13,0),2)-1),INDEX(List!$B$2:$C$13,MATCH(AA265,List!$B$2:$B$13,0),2)-INDEX(List!$B$2:$C$13,MATCH(AA263,List!$B$2:$B$13,0),2)+1,12-INDEX(List!$B$2:$C$13,MATCH(AA263,List!$B$2:$B$13,0),2)+INDEX(List!$B$2:$C$13,MATCH(AA265,List!$B$2:$B$13,0),2)+1)),IF(INDEX(List!$B$2:$C$13,MATCH(AA265,List!$B$2:$B$13,0),2)&gt;=(INDEX(List!$B$2:$C$13,MATCH(AA263,List!$B$2:$B$13,0),2)-1),INDEX(List!$B$2:$C$13,MATCH(AA265,List!$B$2:$B$13,0),2)-INDEX(List!$B$2:$C$13,MATCH(AA263,List!$B$2:$B$13,0),2)+1,12-INDEX(List!$B$2:$C$13,MATCH(AA263,List!$B$2:$B$13,0),2)+INDEX(List!$B$2:$C$13,MATCH(AA265,List!$B$2:$B$13,0),2)+1))))&lt;=1," month"," months")))</f>
        <v/>
      </c>
      <c r="W265" s="554"/>
      <c r="X265" s="555"/>
      <c r="Y265" s="326" t="s">
        <v>535</v>
      </c>
      <c r="Z265" s="183"/>
      <c r="AA265" s="203" t="s">
        <v>1528</v>
      </c>
      <c r="AB265" s="183" t="s">
        <v>21</v>
      </c>
      <c r="AC265" s="183">
        <v>2017</v>
      </c>
      <c r="AD265" s="565"/>
      <c r="AE265" s="517"/>
      <c r="AF265" s="517"/>
      <c r="AG265" s="517"/>
      <c r="AH265" s="518"/>
      <c r="AI265" s="4"/>
    </row>
    <row r="266" spans="2:35" ht="15" customHeight="1" x14ac:dyDescent="0.4">
      <c r="B266" s="9"/>
      <c r="C266" s="603"/>
      <c r="D266" s="604"/>
      <c r="E266" s="604"/>
      <c r="F266" s="604"/>
      <c r="G266" s="604"/>
      <c r="H266" s="604"/>
      <c r="I266" s="604"/>
      <c r="J266" s="605"/>
      <c r="K266" s="552"/>
      <c r="L266" s="552"/>
      <c r="M266" s="552"/>
      <c r="N266" s="552"/>
      <c r="O266" s="552"/>
      <c r="P266" s="552"/>
      <c r="Q266" s="552"/>
      <c r="R266" s="552"/>
      <c r="S266" s="552"/>
      <c r="T266" s="552"/>
      <c r="U266" s="552"/>
      <c r="V266" s="556"/>
      <c r="W266" s="557"/>
      <c r="X266" s="558"/>
      <c r="Y266" s="271"/>
      <c r="Z266" s="184"/>
      <c r="AA266" s="204"/>
      <c r="AB266" s="184"/>
      <c r="AC266" s="184"/>
      <c r="AD266" s="564"/>
      <c r="AE266" s="517"/>
      <c r="AF266" s="517"/>
      <c r="AG266" s="517"/>
      <c r="AH266" s="518"/>
      <c r="AI266" s="4"/>
    </row>
    <row r="267" spans="2:35" ht="15" customHeight="1" x14ac:dyDescent="0.4">
      <c r="B267" s="9"/>
      <c r="C267" s="575"/>
      <c r="D267" s="192"/>
      <c r="E267" s="192"/>
      <c r="F267" s="192"/>
      <c r="G267" s="192"/>
      <c r="H267" s="192"/>
      <c r="I267" s="192"/>
      <c r="J267" s="193"/>
      <c r="K267" s="327"/>
      <c r="L267" s="327"/>
      <c r="M267" s="327"/>
      <c r="N267" s="327"/>
      <c r="O267" s="327"/>
      <c r="P267" s="327"/>
      <c r="Q267" s="327"/>
      <c r="R267" s="327"/>
      <c r="S267" s="327"/>
      <c r="T267" s="327"/>
      <c r="U267" s="327"/>
      <c r="V267" s="559" t="str">
        <f>IF(COUNTIF(AC269,""),"",IF(COUNTIF(AC267,""),"",IF(INDEX(List!$B$2:$C$13,MATCH(AA269,List!$B$2:$B$13,0),2)=12,IF(INDEX(List!$B$2:$C$13,MATCH(AA267,List!$B$2:$B$13,0),2)=1,AC269-AC267+1,IF(INDEX(List!$B$2:$C$13,MATCH(AA269,List!$B$2:$B$13,0),2)&gt;=(INDEX(List!$B$2:$C$13,MATCH(AA267,List!$B$2:$B$13,0),2)-1),AC269-AC267,AC269-AC267-1)),IF(INDEX(List!$B$2:$C$13,MATCH(AA269,List!$B$2:$B$13,0),2)&gt;=(INDEX(List!$B$2:$C$13,MATCH(AA267,List!$B$2:$B$13,0),2)-1),AC269-AC267,AC269-AC267-1))&amp;IF(IF(COUNTIF(AC269,""),"",IF(COUNTIF(AC267,""),"",IF(INDEX(List!$B$2:$C$13,MATCH(AA269,List!$B$2:$B$13,0),2)=12,IF(INDEX(List!$B$2:$C$13,MATCH(AA267,List!$B$2:$B$13,0),2)=1,AC269-AC267+1,IF(INDEX(List!$B$2:$C$13,MATCH(AA269,List!$B$2:$B$13,0),2)&gt;=(INDEX(List!$B$2:$C$13,MATCH(AA267,List!$B$2:$B$13,0),2)-1),AC269-AC267,AC269-AC267-1)),IF(INDEX(List!$B$2:$C$13,MATCH(AA269,List!$B$2:$B$13,0),2)&gt;=(INDEX(List!$B$2:$C$13,MATCH(AA267,List!$B$2:$B$13,0),2)-1),AC269-AC267,AC269-AC267-1))))&lt;=1," year"," years ")))</f>
        <v/>
      </c>
      <c r="W267" s="560"/>
      <c r="X267" s="561"/>
      <c r="Y267" s="566" t="s">
        <v>534</v>
      </c>
      <c r="Z267" s="567"/>
      <c r="AA267" s="562"/>
      <c r="AB267" s="241" t="s">
        <v>21</v>
      </c>
      <c r="AC267" s="276"/>
      <c r="AD267" s="277"/>
      <c r="AE267" s="517"/>
      <c r="AF267" s="517"/>
      <c r="AG267" s="517"/>
      <c r="AH267" s="518"/>
      <c r="AI267" s="4"/>
    </row>
    <row r="268" spans="2:35" ht="15" customHeight="1" x14ac:dyDescent="0.4">
      <c r="B268" s="9"/>
      <c r="C268" s="576"/>
      <c r="D268" s="208"/>
      <c r="E268" s="208"/>
      <c r="F268" s="208"/>
      <c r="G268" s="208"/>
      <c r="H268" s="208"/>
      <c r="I268" s="208"/>
      <c r="J268" s="209"/>
      <c r="K268" s="327"/>
      <c r="L268" s="327"/>
      <c r="M268" s="327"/>
      <c r="N268" s="327"/>
      <c r="O268" s="327"/>
      <c r="P268" s="327"/>
      <c r="Q268" s="327"/>
      <c r="R268" s="327"/>
      <c r="S268" s="327"/>
      <c r="T268" s="327"/>
      <c r="U268" s="327"/>
      <c r="V268" s="559"/>
      <c r="W268" s="560"/>
      <c r="X268" s="561"/>
      <c r="Y268" s="568"/>
      <c r="Z268" s="204"/>
      <c r="AA268" s="186"/>
      <c r="AB268" s="184"/>
      <c r="AC268" s="214"/>
      <c r="AD268" s="215"/>
      <c r="AE268" s="517"/>
      <c r="AF268" s="517"/>
      <c r="AG268" s="517"/>
      <c r="AH268" s="518"/>
      <c r="AI268" s="4"/>
    </row>
    <row r="269" spans="2:35" ht="15" customHeight="1" x14ac:dyDescent="0.4">
      <c r="B269" s="9"/>
      <c r="C269" s="576"/>
      <c r="D269" s="208"/>
      <c r="E269" s="208"/>
      <c r="F269" s="208"/>
      <c r="G269" s="208"/>
      <c r="H269" s="208"/>
      <c r="I269" s="208"/>
      <c r="J269" s="209"/>
      <c r="K269" s="327"/>
      <c r="L269" s="327"/>
      <c r="M269" s="327"/>
      <c r="N269" s="327"/>
      <c r="O269" s="327"/>
      <c r="P269" s="327"/>
      <c r="Q269" s="327"/>
      <c r="R269" s="327"/>
      <c r="S269" s="327"/>
      <c r="T269" s="327"/>
      <c r="U269" s="327"/>
      <c r="V269" s="553" t="str">
        <f>IF(COUNTIF(AA269,""),"",IF(COUNTIF(AA267,""),"",IF(INDEX(List!$B$2:$C$13,MATCH(AA269,List!$B$2:$B$13,0),2)=12,IF(INDEX(List!$B$2:$C$13,MATCH(AA267,List!$B$2:$B$13,0),2)=1,0,IF(INDEX(List!$B$2:$C$13,MATCH(AA269,List!$B$2:$B$13,0),2)&gt;=(INDEX(List!$B$2:$C$13,MATCH(AA267,List!$B$2:$B$13,0),2)-1),INDEX(List!$B$2:$C$13,MATCH(AA269,List!$B$2:$B$13,0),2)-INDEX(List!$B$2:$C$13,MATCH(AA267,List!$B$2:$B$13,0),2)+1,12-INDEX(List!$B$2:$C$13,MATCH(AA267,List!$B$2:$B$13,0),2)+INDEX(List!$B$2:$C$13,MATCH(AA269,List!$B$2:$B$13,0),2)+1)),IF(INDEX(List!$B$2:$C$13,MATCH(AA269,List!$B$2:$B$13,0),2)&gt;=(INDEX(List!$B$2:$C$13,MATCH(AA267,List!$B$2:$B$13,0),2)-1),INDEX(List!$B$2:$C$13,MATCH(AA269,List!$B$2:$B$13,0),2)-INDEX(List!$B$2:$C$13,MATCH(AA267,List!$B$2:$B$13,0),2)+1,12-INDEX(List!$B$2:$C$13,MATCH(AA267,List!$B$2:$B$13,0),2)+INDEX(List!$B$2:$C$13,MATCH(AA269,List!$B$2:$B$13,0),2)+1))&amp;IF(IF(COUNTIF(INDEX(List!$B$2:$C$13,MATCH(AA269,List!$B$2:$B$13,0),2),""),"",IF(COUNTIF(INDEX(List!$B$2:$C$13,MATCH(AA267,List!$B$2:$B$13,0),2),""),"",IF(INDEX(List!$B$2:$C$13,MATCH(AA269,List!$B$2:$B$13,0),2)=12,IF(INDEX(List!$B$2:$C$13,MATCH(AA267,List!$B$2:$B$13,0),2)=1,0,IF(INDEX(List!$B$2:$C$13,MATCH(AA269,List!$B$2:$B$13,0),2)&gt;=(INDEX(List!$B$2:$C$13,MATCH(AA267,List!$B$2:$B$13,0),2)-1),INDEX(List!$B$2:$C$13,MATCH(AA269,List!$B$2:$B$13,0),2)-INDEX(List!$B$2:$C$13,MATCH(AA267,List!$B$2:$B$13,0),2)+1,12-INDEX(List!$B$2:$C$13,MATCH(AA267,List!$B$2:$B$13,0),2)+INDEX(List!$B$2:$C$13,MATCH(AA269,List!$B$2:$B$13,0),2)+1)),IF(INDEX(List!$B$2:$C$13,MATCH(AA269,List!$B$2:$B$13,0),2)&gt;=(INDEX(List!$B$2:$C$13,MATCH(AA267,List!$B$2:$B$13,0),2)-1),INDEX(List!$B$2:$C$13,MATCH(AA269,List!$B$2:$B$13,0),2)-INDEX(List!$B$2:$C$13,MATCH(AA267,List!$B$2:$B$13,0),2)+1,12-INDEX(List!$B$2:$C$13,MATCH(AA267,List!$B$2:$B$13,0),2)+INDEX(List!$B$2:$C$13,MATCH(AA269,List!$B$2:$B$13,0),2)+1))))&lt;=1," month"," months")))</f>
        <v/>
      </c>
      <c r="W269" s="554"/>
      <c r="X269" s="555"/>
      <c r="Y269" s="326" t="s">
        <v>535</v>
      </c>
      <c r="Z269" s="183"/>
      <c r="AA269" s="185"/>
      <c r="AB269" s="183" t="s">
        <v>21</v>
      </c>
      <c r="AC269" s="211"/>
      <c r="AD269" s="212"/>
      <c r="AE269" s="517"/>
      <c r="AF269" s="517"/>
      <c r="AG269" s="517"/>
      <c r="AH269" s="518"/>
      <c r="AI269" s="4"/>
    </row>
    <row r="270" spans="2:35" ht="15" customHeight="1" x14ac:dyDescent="0.4">
      <c r="B270" s="9"/>
      <c r="C270" s="577"/>
      <c r="D270" s="195"/>
      <c r="E270" s="195"/>
      <c r="F270" s="195"/>
      <c r="G270" s="195"/>
      <c r="H270" s="195"/>
      <c r="I270" s="195"/>
      <c r="J270" s="196"/>
      <c r="K270" s="327"/>
      <c r="L270" s="327"/>
      <c r="M270" s="327"/>
      <c r="N270" s="327"/>
      <c r="O270" s="327"/>
      <c r="P270" s="327"/>
      <c r="Q270" s="327"/>
      <c r="R270" s="327"/>
      <c r="S270" s="327"/>
      <c r="T270" s="327"/>
      <c r="U270" s="327"/>
      <c r="V270" s="556"/>
      <c r="W270" s="557"/>
      <c r="X270" s="558"/>
      <c r="Y270" s="271"/>
      <c r="Z270" s="184"/>
      <c r="AA270" s="186"/>
      <c r="AB270" s="184"/>
      <c r="AC270" s="214"/>
      <c r="AD270" s="215"/>
      <c r="AE270" s="517"/>
      <c r="AF270" s="517"/>
      <c r="AG270" s="517"/>
      <c r="AH270" s="518"/>
      <c r="AI270" s="4"/>
    </row>
    <row r="271" spans="2:35" ht="15" customHeight="1" x14ac:dyDescent="0.4">
      <c r="B271" s="9"/>
      <c r="C271" s="575"/>
      <c r="D271" s="192"/>
      <c r="E271" s="192"/>
      <c r="F271" s="192"/>
      <c r="G271" s="192"/>
      <c r="H271" s="192"/>
      <c r="I271" s="192"/>
      <c r="J271" s="193"/>
      <c r="K271" s="327"/>
      <c r="L271" s="327"/>
      <c r="M271" s="327"/>
      <c r="N271" s="327"/>
      <c r="O271" s="327"/>
      <c r="P271" s="327"/>
      <c r="Q271" s="327"/>
      <c r="R271" s="327"/>
      <c r="S271" s="327"/>
      <c r="T271" s="327"/>
      <c r="U271" s="327"/>
      <c r="V271" s="559" t="str">
        <f>IF(COUNTIF(AC273,""),"",IF(COUNTIF(AC271,""),"",IF(INDEX(List!$B$2:$C$13,MATCH(AA273,List!$B$2:$B$13,0),2)=12,IF(INDEX(List!$B$2:$C$13,MATCH(AA271,List!$B$2:$B$13,0),2)=1,AC273-AC271+1,IF(INDEX(List!$B$2:$C$13,MATCH(AA273,List!$B$2:$B$13,0),2)&gt;=(INDEX(List!$B$2:$C$13,MATCH(AA271,List!$B$2:$B$13,0),2)-1),AC273-AC271,AC273-AC271-1)),IF(INDEX(List!$B$2:$C$13,MATCH(AA273,List!$B$2:$B$13,0),2)&gt;=(INDEX(List!$B$2:$C$13,MATCH(AA271,List!$B$2:$B$13,0),2)-1),AC273-AC271,AC273-AC271-1))&amp;IF(IF(COUNTIF(AC273,""),"",IF(COUNTIF(AC271,""),"",IF(INDEX(List!$B$2:$C$13,MATCH(AA273,List!$B$2:$B$13,0),2)=12,IF(INDEX(List!$B$2:$C$13,MATCH(AA271,List!$B$2:$B$13,0),2)=1,AC273-AC271+1,IF(INDEX(List!$B$2:$C$13,MATCH(AA273,List!$B$2:$B$13,0),2)&gt;=(INDEX(List!$B$2:$C$13,MATCH(AA271,List!$B$2:$B$13,0),2)-1),AC273-AC271,AC273-AC271-1)),IF(INDEX(List!$B$2:$C$13,MATCH(AA273,List!$B$2:$B$13,0),2)&gt;=(INDEX(List!$B$2:$C$13,MATCH(AA271,List!$B$2:$B$13,0),2)-1),AC273-AC271,AC273-AC271-1))))&lt;=1," year"," years ")))</f>
        <v/>
      </c>
      <c r="W271" s="560"/>
      <c r="X271" s="561"/>
      <c r="Y271" s="566" t="s">
        <v>534</v>
      </c>
      <c r="Z271" s="567"/>
      <c r="AA271" s="562"/>
      <c r="AB271" s="241" t="s">
        <v>21</v>
      </c>
      <c r="AC271" s="276"/>
      <c r="AD271" s="277"/>
      <c r="AE271" s="517"/>
      <c r="AF271" s="517"/>
      <c r="AG271" s="517"/>
      <c r="AH271" s="518"/>
      <c r="AI271" s="4"/>
    </row>
    <row r="272" spans="2:35" ht="15" customHeight="1" x14ac:dyDescent="0.4">
      <c r="B272" s="9"/>
      <c r="C272" s="576"/>
      <c r="D272" s="208"/>
      <c r="E272" s="208"/>
      <c r="F272" s="208"/>
      <c r="G272" s="208"/>
      <c r="H272" s="208"/>
      <c r="I272" s="208"/>
      <c r="J272" s="209"/>
      <c r="K272" s="327"/>
      <c r="L272" s="327"/>
      <c r="M272" s="327"/>
      <c r="N272" s="327"/>
      <c r="O272" s="327"/>
      <c r="P272" s="327"/>
      <c r="Q272" s="327"/>
      <c r="R272" s="327"/>
      <c r="S272" s="327"/>
      <c r="T272" s="327"/>
      <c r="U272" s="327"/>
      <c r="V272" s="559"/>
      <c r="W272" s="560"/>
      <c r="X272" s="561"/>
      <c r="Y272" s="568"/>
      <c r="Z272" s="204"/>
      <c r="AA272" s="186"/>
      <c r="AB272" s="184"/>
      <c r="AC272" s="214"/>
      <c r="AD272" s="215"/>
      <c r="AE272" s="517"/>
      <c r="AF272" s="517"/>
      <c r="AG272" s="517"/>
      <c r="AH272" s="518"/>
      <c r="AI272" s="4"/>
    </row>
    <row r="273" spans="2:35" ht="15" customHeight="1" x14ac:dyDescent="0.4">
      <c r="B273" s="9"/>
      <c r="C273" s="576"/>
      <c r="D273" s="208"/>
      <c r="E273" s="208"/>
      <c r="F273" s="208"/>
      <c r="G273" s="208"/>
      <c r="H273" s="208"/>
      <c r="I273" s="208"/>
      <c r="J273" s="209"/>
      <c r="K273" s="327"/>
      <c r="L273" s="327"/>
      <c r="M273" s="327"/>
      <c r="N273" s="327"/>
      <c r="O273" s="327"/>
      <c r="P273" s="327"/>
      <c r="Q273" s="327"/>
      <c r="R273" s="327"/>
      <c r="S273" s="327"/>
      <c r="T273" s="327"/>
      <c r="U273" s="327"/>
      <c r="V273" s="553" t="str">
        <f>IF(COUNTIF(AA273,""),"",IF(COUNTIF(AA271,""),"",IF(INDEX(List!$B$2:$C$13,MATCH(AA273,List!$B$2:$B$13,0),2)=12,IF(INDEX(List!$B$2:$C$13,MATCH(AA271,List!$B$2:$B$13,0),2)=1,0,IF(INDEX(List!$B$2:$C$13,MATCH(AA273,List!$B$2:$B$13,0),2)&gt;=(INDEX(List!$B$2:$C$13,MATCH(AA271,List!$B$2:$B$13,0),2)-1),INDEX(List!$B$2:$C$13,MATCH(AA273,List!$B$2:$B$13,0),2)-INDEX(List!$B$2:$C$13,MATCH(AA271,List!$B$2:$B$13,0),2)+1,12-INDEX(List!$B$2:$C$13,MATCH(AA271,List!$B$2:$B$13,0),2)+INDEX(List!$B$2:$C$13,MATCH(AA273,List!$B$2:$B$13,0),2)+1)),IF(INDEX(List!$B$2:$C$13,MATCH(AA273,List!$B$2:$B$13,0),2)&gt;=(INDEX(List!$B$2:$C$13,MATCH(AA271,List!$B$2:$B$13,0),2)-1),INDEX(List!$B$2:$C$13,MATCH(AA273,List!$B$2:$B$13,0),2)-INDEX(List!$B$2:$C$13,MATCH(AA271,List!$B$2:$B$13,0),2)+1,12-INDEX(List!$B$2:$C$13,MATCH(AA271,List!$B$2:$B$13,0),2)+INDEX(List!$B$2:$C$13,MATCH(AA273,List!$B$2:$B$13,0),2)+1))&amp;IF(IF(COUNTIF(INDEX(List!$B$2:$C$13,MATCH(AA273,List!$B$2:$B$13,0),2),""),"",IF(COUNTIF(INDEX(List!$B$2:$C$13,MATCH(AA271,List!$B$2:$B$13,0),2),""),"",IF(INDEX(List!$B$2:$C$13,MATCH(AA273,List!$B$2:$B$13,0),2)=12,IF(INDEX(List!$B$2:$C$13,MATCH(AA271,List!$B$2:$B$13,0),2)=1,0,IF(INDEX(List!$B$2:$C$13,MATCH(AA273,List!$B$2:$B$13,0),2)&gt;=(INDEX(List!$B$2:$C$13,MATCH(AA271,List!$B$2:$B$13,0),2)-1),INDEX(List!$B$2:$C$13,MATCH(AA273,List!$B$2:$B$13,0),2)-INDEX(List!$B$2:$C$13,MATCH(AA271,List!$B$2:$B$13,0),2)+1,12-INDEX(List!$B$2:$C$13,MATCH(AA271,List!$B$2:$B$13,0),2)+INDEX(List!$B$2:$C$13,MATCH(AA273,List!$B$2:$B$13,0),2)+1)),IF(INDEX(List!$B$2:$C$13,MATCH(AA273,List!$B$2:$B$13,0),2)&gt;=(INDEX(List!$B$2:$C$13,MATCH(AA271,List!$B$2:$B$13,0),2)-1),INDEX(List!$B$2:$C$13,MATCH(AA273,List!$B$2:$B$13,0),2)-INDEX(List!$B$2:$C$13,MATCH(AA271,List!$B$2:$B$13,0),2)+1,12-INDEX(List!$B$2:$C$13,MATCH(AA271,List!$B$2:$B$13,0),2)+INDEX(List!$B$2:$C$13,MATCH(AA273,List!$B$2:$B$13,0),2)+1))))&lt;=1," month"," months")))</f>
        <v/>
      </c>
      <c r="W273" s="554"/>
      <c r="X273" s="555"/>
      <c r="Y273" s="326" t="s">
        <v>535</v>
      </c>
      <c r="Z273" s="183"/>
      <c r="AA273" s="185"/>
      <c r="AB273" s="183" t="s">
        <v>21</v>
      </c>
      <c r="AC273" s="211"/>
      <c r="AD273" s="212"/>
      <c r="AE273" s="517"/>
      <c r="AF273" s="517"/>
      <c r="AG273" s="517"/>
      <c r="AH273" s="518"/>
      <c r="AI273" s="4"/>
    </row>
    <row r="274" spans="2:35" ht="15" customHeight="1" x14ac:dyDescent="0.4">
      <c r="B274" s="9"/>
      <c r="C274" s="577"/>
      <c r="D274" s="195"/>
      <c r="E274" s="195"/>
      <c r="F274" s="195"/>
      <c r="G274" s="195"/>
      <c r="H274" s="195"/>
      <c r="I274" s="195"/>
      <c r="J274" s="196"/>
      <c r="K274" s="327"/>
      <c r="L274" s="327"/>
      <c r="M274" s="327"/>
      <c r="N274" s="327"/>
      <c r="O274" s="327"/>
      <c r="P274" s="327"/>
      <c r="Q274" s="327"/>
      <c r="R274" s="327"/>
      <c r="S274" s="327"/>
      <c r="T274" s="327"/>
      <c r="U274" s="327"/>
      <c r="V274" s="556"/>
      <c r="W274" s="557"/>
      <c r="X274" s="558"/>
      <c r="Y274" s="271"/>
      <c r="Z274" s="184"/>
      <c r="AA274" s="186"/>
      <c r="AB274" s="184"/>
      <c r="AC274" s="214"/>
      <c r="AD274" s="215"/>
      <c r="AE274" s="517"/>
      <c r="AF274" s="517"/>
      <c r="AG274" s="517"/>
      <c r="AH274" s="518"/>
      <c r="AI274" s="5"/>
    </row>
    <row r="275" spans="2:35" ht="15" customHeight="1" x14ac:dyDescent="0.4">
      <c r="B275" s="9"/>
      <c r="C275" s="575"/>
      <c r="D275" s="192"/>
      <c r="E275" s="192"/>
      <c r="F275" s="192"/>
      <c r="G275" s="192"/>
      <c r="H275" s="192"/>
      <c r="I275" s="192"/>
      <c r="J275" s="193"/>
      <c r="K275" s="327"/>
      <c r="L275" s="327"/>
      <c r="M275" s="327"/>
      <c r="N275" s="327"/>
      <c r="O275" s="327"/>
      <c r="P275" s="327"/>
      <c r="Q275" s="327"/>
      <c r="R275" s="327"/>
      <c r="S275" s="327"/>
      <c r="T275" s="327"/>
      <c r="U275" s="327"/>
      <c r="V275" s="559" t="str">
        <f>IF(COUNTIF(AC277,""),"",IF(COUNTIF(AC275,""),"",IF(INDEX(List!$B$2:$C$13,MATCH(AA277,List!$B$2:$B$13,0),2)=12,IF(INDEX(List!$B$2:$C$13,MATCH(AA275,List!$B$2:$B$13,0),2)=1,AC277-AC275+1,IF(INDEX(List!$B$2:$C$13,MATCH(AA277,List!$B$2:$B$13,0),2)&gt;=(INDEX(List!$B$2:$C$13,MATCH(AA275,List!$B$2:$B$13,0),2)-1),AC277-AC275,AC277-AC275-1)),IF(INDEX(List!$B$2:$C$13,MATCH(AA277,List!$B$2:$B$13,0),2)&gt;=(INDEX(List!$B$2:$C$13,MATCH(AA275,List!$B$2:$B$13,0),2)-1),AC277-AC275,AC277-AC275-1))&amp;IF(IF(COUNTIF(AC277,""),"",IF(COUNTIF(AC275,""),"",IF(INDEX(List!$B$2:$C$13,MATCH(AA277,List!$B$2:$B$13,0),2)=12,IF(INDEX(List!$B$2:$C$13,MATCH(AA275,List!$B$2:$B$13,0),2)=1,AC277-AC275+1,IF(INDEX(List!$B$2:$C$13,MATCH(AA277,List!$B$2:$B$13,0),2)&gt;=(INDEX(List!$B$2:$C$13,MATCH(AA275,List!$B$2:$B$13,0),2)-1),AC277-AC275,AC277-AC275-1)),IF(INDEX(List!$B$2:$C$13,MATCH(AA277,List!$B$2:$B$13,0),2)&gt;=(INDEX(List!$B$2:$C$13,MATCH(AA275,List!$B$2:$B$13,0),2)-1),AC277-AC275,AC277-AC275-1))))&lt;=1," year"," years ")))</f>
        <v/>
      </c>
      <c r="W275" s="560"/>
      <c r="X275" s="561"/>
      <c r="Y275" s="566" t="s">
        <v>534</v>
      </c>
      <c r="Z275" s="567"/>
      <c r="AA275" s="562"/>
      <c r="AB275" s="241" t="s">
        <v>21</v>
      </c>
      <c r="AC275" s="276"/>
      <c r="AD275" s="277"/>
      <c r="AE275" s="517"/>
      <c r="AF275" s="517"/>
      <c r="AG275" s="517"/>
      <c r="AH275" s="518"/>
      <c r="AI275" s="5"/>
    </row>
    <row r="276" spans="2:35" ht="15" customHeight="1" x14ac:dyDescent="0.4">
      <c r="B276" s="9"/>
      <c r="C276" s="576"/>
      <c r="D276" s="208"/>
      <c r="E276" s="208"/>
      <c r="F276" s="208"/>
      <c r="G276" s="208"/>
      <c r="H276" s="208"/>
      <c r="I276" s="208"/>
      <c r="J276" s="209"/>
      <c r="K276" s="327"/>
      <c r="L276" s="327"/>
      <c r="M276" s="327"/>
      <c r="N276" s="327"/>
      <c r="O276" s="327"/>
      <c r="P276" s="327"/>
      <c r="Q276" s="327"/>
      <c r="R276" s="327"/>
      <c r="S276" s="327"/>
      <c r="T276" s="327"/>
      <c r="U276" s="327"/>
      <c r="V276" s="559"/>
      <c r="W276" s="560"/>
      <c r="X276" s="561"/>
      <c r="Y276" s="568"/>
      <c r="Z276" s="204"/>
      <c r="AA276" s="186"/>
      <c r="AB276" s="184"/>
      <c r="AC276" s="214"/>
      <c r="AD276" s="215"/>
      <c r="AE276" s="517"/>
      <c r="AF276" s="517"/>
      <c r="AG276" s="517"/>
      <c r="AH276" s="518"/>
      <c r="AI276" s="5"/>
    </row>
    <row r="277" spans="2:35" ht="15" customHeight="1" x14ac:dyDescent="0.4">
      <c r="B277" s="9"/>
      <c r="C277" s="576"/>
      <c r="D277" s="208"/>
      <c r="E277" s="208"/>
      <c r="F277" s="208"/>
      <c r="G277" s="208"/>
      <c r="H277" s="208"/>
      <c r="I277" s="208"/>
      <c r="J277" s="209"/>
      <c r="K277" s="327"/>
      <c r="L277" s="327"/>
      <c r="M277" s="327"/>
      <c r="N277" s="327"/>
      <c r="O277" s="327"/>
      <c r="P277" s="327"/>
      <c r="Q277" s="327"/>
      <c r="R277" s="327"/>
      <c r="S277" s="327"/>
      <c r="T277" s="327"/>
      <c r="U277" s="327"/>
      <c r="V277" s="553" t="str">
        <f>IF(COUNTIF(AA277,""),"",IF(COUNTIF(AA275,""),"",IF(INDEX(List!$B$2:$C$13,MATCH(AA277,List!$B$2:$B$13,0),2)=12,IF(INDEX(List!$B$2:$C$13,MATCH(AA275,List!$B$2:$B$13,0),2)=1,0,IF(INDEX(List!$B$2:$C$13,MATCH(AA277,List!$B$2:$B$13,0),2)&gt;=(INDEX(List!$B$2:$C$13,MATCH(AA275,List!$B$2:$B$13,0),2)-1),INDEX(List!$B$2:$C$13,MATCH(AA277,List!$B$2:$B$13,0),2)-INDEX(List!$B$2:$C$13,MATCH(AA275,List!$B$2:$B$13,0),2)+1,12-INDEX(List!$B$2:$C$13,MATCH(AA275,List!$B$2:$B$13,0),2)+INDEX(List!$B$2:$C$13,MATCH(AA277,List!$B$2:$B$13,0),2)+1)),IF(INDEX(List!$B$2:$C$13,MATCH(AA277,List!$B$2:$B$13,0),2)&gt;=(INDEX(List!$B$2:$C$13,MATCH(AA275,List!$B$2:$B$13,0),2)-1),INDEX(List!$B$2:$C$13,MATCH(AA277,List!$B$2:$B$13,0),2)-INDEX(List!$B$2:$C$13,MATCH(AA275,List!$B$2:$B$13,0),2)+1,12-INDEX(List!$B$2:$C$13,MATCH(AA275,List!$B$2:$B$13,0),2)+INDEX(List!$B$2:$C$13,MATCH(AA277,List!$B$2:$B$13,0),2)+1))&amp;IF(IF(COUNTIF(INDEX(List!$B$2:$C$13,MATCH(AA277,List!$B$2:$B$13,0),2),""),"",IF(COUNTIF(INDEX(List!$B$2:$C$13,MATCH(AA275,List!$B$2:$B$13,0),2),""),"",IF(INDEX(List!$B$2:$C$13,MATCH(AA277,List!$B$2:$B$13,0),2)=12,IF(INDEX(List!$B$2:$C$13,MATCH(AA275,List!$B$2:$B$13,0),2)=1,0,IF(INDEX(List!$B$2:$C$13,MATCH(AA277,List!$B$2:$B$13,0),2)&gt;=(INDEX(List!$B$2:$C$13,MATCH(AA275,List!$B$2:$B$13,0),2)-1),INDEX(List!$B$2:$C$13,MATCH(AA277,List!$B$2:$B$13,0),2)-INDEX(List!$B$2:$C$13,MATCH(AA275,List!$B$2:$B$13,0),2)+1,12-INDEX(List!$B$2:$C$13,MATCH(AA275,List!$B$2:$B$13,0),2)+INDEX(List!$B$2:$C$13,MATCH(AA277,List!$B$2:$B$13,0),2)+1)),IF(INDEX(List!$B$2:$C$13,MATCH(AA277,List!$B$2:$B$13,0),2)&gt;=(INDEX(List!$B$2:$C$13,MATCH(AA275,List!$B$2:$B$13,0),2)-1),INDEX(List!$B$2:$C$13,MATCH(AA277,List!$B$2:$B$13,0),2)-INDEX(List!$B$2:$C$13,MATCH(AA275,List!$B$2:$B$13,0),2)+1,12-INDEX(List!$B$2:$C$13,MATCH(AA275,List!$B$2:$B$13,0),2)+INDEX(List!$B$2:$C$13,MATCH(AA277,List!$B$2:$B$13,0),2)+1))))&lt;=1," month"," months")))</f>
        <v/>
      </c>
      <c r="W277" s="554"/>
      <c r="X277" s="555"/>
      <c r="Y277" s="326" t="s">
        <v>535</v>
      </c>
      <c r="Z277" s="183"/>
      <c r="AA277" s="185"/>
      <c r="AB277" s="183" t="s">
        <v>21</v>
      </c>
      <c r="AC277" s="211"/>
      <c r="AD277" s="212"/>
      <c r="AE277" s="517"/>
      <c r="AF277" s="517"/>
      <c r="AG277" s="517"/>
      <c r="AH277" s="518"/>
      <c r="AI277" s="5"/>
    </row>
    <row r="278" spans="2:35" ht="15" customHeight="1" x14ac:dyDescent="0.4">
      <c r="B278" s="9"/>
      <c r="C278" s="577"/>
      <c r="D278" s="195"/>
      <c r="E278" s="195"/>
      <c r="F278" s="195"/>
      <c r="G278" s="195"/>
      <c r="H278" s="195"/>
      <c r="I278" s="195"/>
      <c r="J278" s="196"/>
      <c r="K278" s="327"/>
      <c r="L278" s="327"/>
      <c r="M278" s="327"/>
      <c r="N278" s="327"/>
      <c r="O278" s="327"/>
      <c r="P278" s="327"/>
      <c r="Q278" s="327"/>
      <c r="R278" s="327"/>
      <c r="S278" s="327"/>
      <c r="T278" s="327"/>
      <c r="U278" s="327"/>
      <c r="V278" s="556"/>
      <c r="W278" s="557"/>
      <c r="X278" s="558"/>
      <c r="Y278" s="271"/>
      <c r="Z278" s="184"/>
      <c r="AA278" s="186"/>
      <c r="AB278" s="184"/>
      <c r="AC278" s="214"/>
      <c r="AD278" s="215"/>
      <c r="AE278" s="517"/>
      <c r="AF278" s="517"/>
      <c r="AG278" s="517"/>
      <c r="AH278" s="518"/>
    </row>
    <row r="279" spans="2:35" ht="15" customHeight="1" x14ac:dyDescent="0.4">
      <c r="B279" s="9"/>
      <c r="C279" s="575"/>
      <c r="D279" s="192"/>
      <c r="E279" s="192"/>
      <c r="F279" s="192"/>
      <c r="G279" s="192"/>
      <c r="H279" s="192"/>
      <c r="I279" s="192"/>
      <c r="J279" s="193"/>
      <c r="K279" s="327"/>
      <c r="L279" s="327"/>
      <c r="M279" s="327"/>
      <c r="N279" s="327"/>
      <c r="O279" s="327"/>
      <c r="P279" s="327"/>
      <c r="Q279" s="327"/>
      <c r="R279" s="327"/>
      <c r="S279" s="327"/>
      <c r="T279" s="327"/>
      <c r="U279" s="327"/>
      <c r="V279" s="559" t="str">
        <f>IF(COUNTIF(AC281,""),"",IF(COUNTIF(AC279,""),"",IF(INDEX(List!$B$2:$C$13,MATCH(AA281,List!$B$2:$B$13,0),2)=12,IF(INDEX(List!$B$2:$C$13,MATCH(AA279,List!$B$2:$B$13,0),2)=1,AC281-AC279+1,IF(INDEX(List!$B$2:$C$13,MATCH(AA281,List!$B$2:$B$13,0),2)&gt;=(INDEX(List!$B$2:$C$13,MATCH(AA279,List!$B$2:$B$13,0),2)-1),AC281-AC279,AC281-AC279-1)),IF(INDEX(List!$B$2:$C$13,MATCH(AA281,List!$B$2:$B$13,0),2)&gt;=(INDEX(List!$B$2:$C$13,MATCH(AA279,List!$B$2:$B$13,0),2)-1),AC281-AC279,AC281-AC279-1))&amp;IF(IF(COUNTIF(AC281,""),"",IF(COUNTIF(AC279,""),"",IF(INDEX(List!$B$2:$C$13,MATCH(AA281,List!$B$2:$B$13,0),2)=12,IF(INDEX(List!$B$2:$C$13,MATCH(AA279,List!$B$2:$B$13,0),2)=1,AC281-AC279+1,IF(INDEX(List!$B$2:$C$13,MATCH(AA281,List!$B$2:$B$13,0),2)&gt;=(INDEX(List!$B$2:$C$13,MATCH(AA279,List!$B$2:$B$13,0),2)-1),AC281-AC279,AC281-AC279-1)),IF(INDEX(List!$B$2:$C$13,MATCH(AA281,List!$B$2:$B$13,0),2)&gt;=(INDEX(List!$B$2:$C$13,MATCH(AA279,List!$B$2:$B$13,0),2)-1),AC281-AC279,AC281-AC279-1))))&lt;=1," year"," years ")))</f>
        <v/>
      </c>
      <c r="W279" s="560"/>
      <c r="X279" s="561"/>
      <c r="Y279" s="566" t="s">
        <v>534</v>
      </c>
      <c r="Z279" s="567"/>
      <c r="AA279" s="562"/>
      <c r="AB279" s="241" t="s">
        <v>21</v>
      </c>
      <c r="AC279" s="276"/>
      <c r="AD279" s="277"/>
      <c r="AE279" s="517"/>
      <c r="AF279" s="517"/>
      <c r="AG279" s="517"/>
      <c r="AH279" s="518"/>
    </row>
    <row r="280" spans="2:35" ht="15" customHeight="1" x14ac:dyDescent="0.4">
      <c r="B280" s="9"/>
      <c r="C280" s="576"/>
      <c r="D280" s="208"/>
      <c r="E280" s="208"/>
      <c r="F280" s="208"/>
      <c r="G280" s="208"/>
      <c r="H280" s="208"/>
      <c r="I280" s="208"/>
      <c r="J280" s="209"/>
      <c r="K280" s="327"/>
      <c r="L280" s="327"/>
      <c r="M280" s="327"/>
      <c r="N280" s="327"/>
      <c r="O280" s="327"/>
      <c r="P280" s="327"/>
      <c r="Q280" s="327"/>
      <c r="R280" s="327"/>
      <c r="S280" s="327"/>
      <c r="T280" s="327"/>
      <c r="U280" s="327"/>
      <c r="V280" s="559"/>
      <c r="W280" s="560"/>
      <c r="X280" s="561"/>
      <c r="Y280" s="568"/>
      <c r="Z280" s="204"/>
      <c r="AA280" s="186"/>
      <c r="AB280" s="184"/>
      <c r="AC280" s="214"/>
      <c r="AD280" s="215"/>
      <c r="AE280" s="517"/>
      <c r="AF280" s="517"/>
      <c r="AG280" s="517"/>
      <c r="AH280" s="518"/>
    </row>
    <row r="281" spans="2:35" ht="15" customHeight="1" x14ac:dyDescent="0.4">
      <c r="B281" s="9"/>
      <c r="C281" s="576"/>
      <c r="D281" s="208"/>
      <c r="E281" s="208"/>
      <c r="F281" s="208"/>
      <c r="G281" s="208"/>
      <c r="H281" s="208"/>
      <c r="I281" s="208"/>
      <c r="J281" s="209"/>
      <c r="K281" s="327"/>
      <c r="L281" s="327"/>
      <c r="M281" s="327"/>
      <c r="N281" s="327"/>
      <c r="O281" s="327"/>
      <c r="P281" s="327"/>
      <c r="Q281" s="327"/>
      <c r="R281" s="327"/>
      <c r="S281" s="327"/>
      <c r="T281" s="327"/>
      <c r="U281" s="327"/>
      <c r="V281" s="553" t="str">
        <f>IF(COUNTIF(AA281,""),"",IF(COUNTIF(AA279,""),"",IF(INDEX(List!$B$2:$C$13,MATCH(AA281,List!$B$2:$B$13,0),2)=12,IF(INDEX(List!$B$2:$C$13,MATCH(AA279,List!$B$2:$B$13,0),2)=1,0,IF(INDEX(List!$B$2:$C$13,MATCH(AA281,List!$B$2:$B$13,0),2)&gt;=(INDEX(List!$B$2:$C$13,MATCH(AA279,List!$B$2:$B$13,0),2)-1),INDEX(List!$B$2:$C$13,MATCH(AA281,List!$B$2:$B$13,0),2)-INDEX(List!$B$2:$C$13,MATCH(AA279,List!$B$2:$B$13,0),2)+1,12-INDEX(List!$B$2:$C$13,MATCH(AA279,List!$B$2:$B$13,0),2)+INDEX(List!$B$2:$C$13,MATCH(AA281,List!$B$2:$B$13,0),2)+1)),IF(INDEX(List!$B$2:$C$13,MATCH(AA281,List!$B$2:$B$13,0),2)&gt;=(INDEX(List!$B$2:$C$13,MATCH(AA279,List!$B$2:$B$13,0),2)-1),INDEX(List!$B$2:$C$13,MATCH(AA281,List!$B$2:$B$13,0),2)-INDEX(List!$B$2:$C$13,MATCH(AA279,List!$B$2:$B$13,0),2)+1,12-INDEX(List!$B$2:$C$13,MATCH(AA279,List!$B$2:$B$13,0),2)+INDEX(List!$B$2:$C$13,MATCH(AA281,List!$B$2:$B$13,0),2)+1))&amp;IF(IF(COUNTIF(INDEX(List!$B$2:$C$13,MATCH(AA281,List!$B$2:$B$13,0),2),""),"",IF(COUNTIF(INDEX(List!$B$2:$C$13,MATCH(AA279,List!$B$2:$B$13,0),2),""),"",IF(INDEX(List!$B$2:$C$13,MATCH(AA281,List!$B$2:$B$13,0),2)=12,IF(INDEX(List!$B$2:$C$13,MATCH(AA279,List!$B$2:$B$13,0),2)=1,0,IF(INDEX(List!$B$2:$C$13,MATCH(AA281,List!$B$2:$B$13,0),2)&gt;=(INDEX(List!$B$2:$C$13,MATCH(AA279,List!$B$2:$B$13,0),2)-1),INDEX(List!$B$2:$C$13,MATCH(AA281,List!$B$2:$B$13,0),2)-INDEX(List!$B$2:$C$13,MATCH(AA279,List!$B$2:$B$13,0),2)+1,12-INDEX(List!$B$2:$C$13,MATCH(AA279,List!$B$2:$B$13,0),2)+INDEX(List!$B$2:$C$13,MATCH(AA281,List!$B$2:$B$13,0),2)+1)),IF(INDEX(List!$B$2:$C$13,MATCH(AA281,List!$B$2:$B$13,0),2)&gt;=(INDEX(List!$B$2:$C$13,MATCH(AA279,List!$B$2:$B$13,0),2)-1),INDEX(List!$B$2:$C$13,MATCH(AA281,List!$B$2:$B$13,0),2)-INDEX(List!$B$2:$C$13,MATCH(AA279,List!$B$2:$B$13,0),2)+1,12-INDEX(List!$B$2:$C$13,MATCH(AA279,List!$B$2:$B$13,0),2)+INDEX(List!$B$2:$C$13,MATCH(AA281,List!$B$2:$B$13,0),2)+1))))&lt;=1," month"," months")))</f>
        <v/>
      </c>
      <c r="W281" s="554"/>
      <c r="X281" s="555"/>
      <c r="Y281" s="326" t="s">
        <v>535</v>
      </c>
      <c r="Z281" s="183"/>
      <c r="AA281" s="185"/>
      <c r="AB281" s="183" t="s">
        <v>21</v>
      </c>
      <c r="AC281" s="211"/>
      <c r="AD281" s="212"/>
      <c r="AE281" s="517"/>
      <c r="AF281" s="517"/>
      <c r="AG281" s="517"/>
      <c r="AH281" s="518"/>
    </row>
    <row r="282" spans="2:35" ht="15" customHeight="1" x14ac:dyDescent="0.4">
      <c r="B282" s="9"/>
      <c r="C282" s="577"/>
      <c r="D282" s="195"/>
      <c r="E282" s="195"/>
      <c r="F282" s="195"/>
      <c r="G282" s="195"/>
      <c r="H282" s="195"/>
      <c r="I282" s="195"/>
      <c r="J282" s="196"/>
      <c r="K282" s="327"/>
      <c r="L282" s="327"/>
      <c r="M282" s="327"/>
      <c r="N282" s="327"/>
      <c r="O282" s="327"/>
      <c r="P282" s="327"/>
      <c r="Q282" s="327"/>
      <c r="R282" s="327"/>
      <c r="S282" s="327"/>
      <c r="T282" s="327"/>
      <c r="U282" s="327"/>
      <c r="V282" s="556"/>
      <c r="W282" s="557"/>
      <c r="X282" s="558"/>
      <c r="Y282" s="271"/>
      <c r="Z282" s="184"/>
      <c r="AA282" s="186"/>
      <c r="AB282" s="184"/>
      <c r="AC282" s="214"/>
      <c r="AD282" s="215"/>
      <c r="AE282" s="517"/>
      <c r="AF282" s="517"/>
      <c r="AG282" s="517"/>
      <c r="AH282" s="518"/>
    </row>
    <row r="283" spans="2:35" ht="15" customHeight="1" x14ac:dyDescent="0.4">
      <c r="B283" s="9"/>
      <c r="C283" s="575"/>
      <c r="D283" s="192"/>
      <c r="E283" s="192"/>
      <c r="F283" s="192"/>
      <c r="G283" s="192"/>
      <c r="H283" s="192"/>
      <c r="I283" s="192"/>
      <c r="J283" s="193"/>
      <c r="K283" s="327"/>
      <c r="L283" s="327"/>
      <c r="M283" s="327"/>
      <c r="N283" s="327"/>
      <c r="O283" s="327"/>
      <c r="P283" s="327"/>
      <c r="Q283" s="327"/>
      <c r="R283" s="327"/>
      <c r="S283" s="327"/>
      <c r="T283" s="327"/>
      <c r="U283" s="327"/>
      <c r="V283" s="559" t="str">
        <f>IF(COUNTIF(AC285,""),"",IF(COUNTIF(AC283,""),"",IF(INDEX(List!$B$2:$C$13,MATCH(AA285,List!$B$2:$B$13,0),2)=12,IF(INDEX(List!$B$2:$C$13,MATCH(AA283,List!$B$2:$B$13,0),2)=1,AC285-AC283+1,IF(INDEX(List!$B$2:$C$13,MATCH(AA285,List!$B$2:$B$13,0),2)&gt;=(INDEX(List!$B$2:$C$13,MATCH(AA283,List!$B$2:$B$13,0),2)-1),AC285-AC283,AC285-AC283-1)),IF(INDEX(List!$B$2:$C$13,MATCH(AA285,List!$B$2:$B$13,0),2)&gt;=(INDEX(List!$B$2:$C$13,MATCH(AA283,List!$B$2:$B$13,0),2)-1),AC285-AC283,AC285-AC283-1))&amp;IF(IF(COUNTIF(AC285,""),"",IF(COUNTIF(AC283,""),"",IF(INDEX(List!$B$2:$C$13,MATCH(AA285,List!$B$2:$B$13,0),2)=12,IF(INDEX(List!$B$2:$C$13,MATCH(AA283,List!$B$2:$B$13,0),2)=1,AC285-AC283+1,IF(INDEX(List!$B$2:$C$13,MATCH(AA285,List!$B$2:$B$13,0),2)&gt;=(INDEX(List!$B$2:$C$13,MATCH(AA283,List!$B$2:$B$13,0),2)-1),AC285-AC283,AC285-AC283-1)),IF(INDEX(List!$B$2:$C$13,MATCH(AA285,List!$B$2:$B$13,0),2)&gt;=(INDEX(List!$B$2:$C$13,MATCH(AA283,List!$B$2:$B$13,0),2)-1),AC285-AC283,AC285-AC283-1))))&lt;=1," year"," years ")))</f>
        <v/>
      </c>
      <c r="W283" s="560"/>
      <c r="X283" s="561"/>
      <c r="Y283" s="566" t="s">
        <v>534</v>
      </c>
      <c r="Z283" s="567"/>
      <c r="AA283" s="562"/>
      <c r="AB283" s="241" t="s">
        <v>21</v>
      </c>
      <c r="AC283" s="276"/>
      <c r="AD283" s="277"/>
      <c r="AE283" s="517"/>
      <c r="AF283" s="517"/>
      <c r="AG283" s="517"/>
      <c r="AH283" s="518"/>
    </row>
    <row r="284" spans="2:35" ht="15" customHeight="1" x14ac:dyDescent="0.4">
      <c r="B284" s="9"/>
      <c r="C284" s="576"/>
      <c r="D284" s="208"/>
      <c r="E284" s="208"/>
      <c r="F284" s="208"/>
      <c r="G284" s="208"/>
      <c r="H284" s="208"/>
      <c r="I284" s="208"/>
      <c r="J284" s="209"/>
      <c r="K284" s="327"/>
      <c r="L284" s="327"/>
      <c r="M284" s="327"/>
      <c r="N284" s="327"/>
      <c r="O284" s="327"/>
      <c r="P284" s="327"/>
      <c r="Q284" s="327"/>
      <c r="R284" s="327"/>
      <c r="S284" s="327"/>
      <c r="T284" s="327"/>
      <c r="U284" s="327"/>
      <c r="V284" s="559"/>
      <c r="W284" s="560"/>
      <c r="X284" s="561"/>
      <c r="Y284" s="568"/>
      <c r="Z284" s="204"/>
      <c r="AA284" s="186"/>
      <c r="AB284" s="184"/>
      <c r="AC284" s="214"/>
      <c r="AD284" s="215"/>
      <c r="AE284" s="517"/>
      <c r="AF284" s="517"/>
      <c r="AG284" s="517"/>
      <c r="AH284" s="518"/>
    </row>
    <row r="285" spans="2:35" ht="15" customHeight="1" x14ac:dyDescent="0.4">
      <c r="B285" s="9"/>
      <c r="C285" s="576"/>
      <c r="D285" s="208"/>
      <c r="E285" s="208"/>
      <c r="F285" s="208"/>
      <c r="G285" s="208"/>
      <c r="H285" s="208"/>
      <c r="I285" s="208"/>
      <c r="J285" s="209"/>
      <c r="K285" s="327"/>
      <c r="L285" s="327"/>
      <c r="M285" s="327"/>
      <c r="N285" s="327"/>
      <c r="O285" s="327"/>
      <c r="P285" s="327"/>
      <c r="Q285" s="327"/>
      <c r="R285" s="327"/>
      <c r="S285" s="327"/>
      <c r="T285" s="327"/>
      <c r="U285" s="327"/>
      <c r="V285" s="553" t="str">
        <f>IF(COUNTIF(AA285,""),"",IF(COUNTIF(AA283,""),"",IF(INDEX(List!$B$2:$C$13,MATCH(AA285,List!$B$2:$B$13,0),2)=12,IF(INDEX(List!$B$2:$C$13,MATCH(AA283,List!$B$2:$B$13,0),2)=1,0,IF(INDEX(List!$B$2:$C$13,MATCH(AA285,List!$B$2:$B$13,0),2)&gt;=(INDEX(List!$B$2:$C$13,MATCH(AA283,List!$B$2:$B$13,0),2)-1),INDEX(List!$B$2:$C$13,MATCH(AA285,List!$B$2:$B$13,0),2)-INDEX(List!$B$2:$C$13,MATCH(AA283,List!$B$2:$B$13,0),2)+1,12-INDEX(List!$B$2:$C$13,MATCH(AA283,List!$B$2:$B$13,0),2)+INDEX(List!$B$2:$C$13,MATCH(AA285,List!$B$2:$B$13,0),2)+1)),IF(INDEX(List!$B$2:$C$13,MATCH(AA285,List!$B$2:$B$13,0),2)&gt;=(INDEX(List!$B$2:$C$13,MATCH(AA283,List!$B$2:$B$13,0),2)-1),INDEX(List!$B$2:$C$13,MATCH(AA285,List!$B$2:$B$13,0),2)-INDEX(List!$B$2:$C$13,MATCH(AA283,List!$B$2:$B$13,0),2)+1,12-INDEX(List!$B$2:$C$13,MATCH(AA283,List!$B$2:$B$13,0),2)+INDEX(List!$B$2:$C$13,MATCH(AA285,List!$B$2:$B$13,0),2)+1))&amp;IF(IF(COUNTIF(INDEX(List!$B$2:$C$13,MATCH(AA285,List!$B$2:$B$13,0),2),""),"",IF(COUNTIF(INDEX(List!$B$2:$C$13,MATCH(AA283,List!$B$2:$B$13,0),2),""),"",IF(INDEX(List!$B$2:$C$13,MATCH(AA285,List!$B$2:$B$13,0),2)=12,IF(INDEX(List!$B$2:$C$13,MATCH(AA283,List!$B$2:$B$13,0),2)=1,0,IF(INDEX(List!$B$2:$C$13,MATCH(AA285,List!$B$2:$B$13,0),2)&gt;=(INDEX(List!$B$2:$C$13,MATCH(AA283,List!$B$2:$B$13,0),2)-1),INDEX(List!$B$2:$C$13,MATCH(AA285,List!$B$2:$B$13,0),2)-INDEX(List!$B$2:$C$13,MATCH(AA283,List!$B$2:$B$13,0),2)+1,12-INDEX(List!$B$2:$C$13,MATCH(AA283,List!$B$2:$B$13,0),2)+INDEX(List!$B$2:$C$13,MATCH(AA285,List!$B$2:$B$13,0),2)+1)),IF(INDEX(List!$B$2:$C$13,MATCH(AA285,List!$B$2:$B$13,0),2)&gt;=(INDEX(List!$B$2:$C$13,MATCH(AA283,List!$B$2:$B$13,0),2)-1),INDEX(List!$B$2:$C$13,MATCH(AA285,List!$B$2:$B$13,0),2)-INDEX(List!$B$2:$C$13,MATCH(AA283,List!$B$2:$B$13,0),2)+1,12-INDEX(List!$B$2:$C$13,MATCH(AA283,List!$B$2:$B$13,0),2)+INDEX(List!$B$2:$C$13,MATCH(AA285,List!$B$2:$B$13,0),2)+1))))&lt;=1," month"," months")))</f>
        <v/>
      </c>
      <c r="W285" s="554"/>
      <c r="X285" s="555"/>
      <c r="Y285" s="326" t="s">
        <v>535</v>
      </c>
      <c r="Z285" s="183"/>
      <c r="AA285" s="185"/>
      <c r="AB285" s="183" t="s">
        <v>21</v>
      </c>
      <c r="AC285" s="211"/>
      <c r="AD285" s="212"/>
      <c r="AE285" s="517"/>
      <c r="AF285" s="517"/>
      <c r="AG285" s="517"/>
      <c r="AH285" s="518"/>
    </row>
    <row r="286" spans="2:35" ht="15" customHeight="1" x14ac:dyDescent="0.4">
      <c r="B286" s="9"/>
      <c r="C286" s="577"/>
      <c r="D286" s="195"/>
      <c r="E286" s="195"/>
      <c r="F286" s="195"/>
      <c r="G286" s="195"/>
      <c r="H286" s="195"/>
      <c r="I286" s="195"/>
      <c r="J286" s="196"/>
      <c r="K286" s="327"/>
      <c r="L286" s="327"/>
      <c r="M286" s="327"/>
      <c r="N286" s="327"/>
      <c r="O286" s="327"/>
      <c r="P286" s="327"/>
      <c r="Q286" s="327"/>
      <c r="R286" s="327"/>
      <c r="S286" s="327"/>
      <c r="T286" s="327"/>
      <c r="U286" s="327"/>
      <c r="V286" s="556"/>
      <c r="W286" s="557"/>
      <c r="X286" s="558"/>
      <c r="Y286" s="271"/>
      <c r="Z286" s="184"/>
      <c r="AA286" s="186"/>
      <c r="AB286" s="184"/>
      <c r="AC286" s="214"/>
      <c r="AD286" s="215"/>
      <c r="AE286" s="610"/>
      <c r="AF286" s="610"/>
      <c r="AG286" s="610"/>
      <c r="AH286" s="614"/>
      <c r="AI286" s="2"/>
    </row>
    <row r="287" spans="2:35" ht="15" customHeight="1" x14ac:dyDescent="0.4">
      <c r="B287" s="9"/>
      <c r="C287" s="575"/>
      <c r="D287" s="192"/>
      <c r="E287" s="192"/>
      <c r="F287" s="192"/>
      <c r="G287" s="192"/>
      <c r="H287" s="192"/>
      <c r="I287" s="192"/>
      <c r="J287" s="193"/>
      <c r="K287" s="327"/>
      <c r="L287" s="327"/>
      <c r="M287" s="327"/>
      <c r="N287" s="327"/>
      <c r="O287" s="327"/>
      <c r="P287" s="327"/>
      <c r="Q287" s="327"/>
      <c r="R287" s="327"/>
      <c r="S287" s="327"/>
      <c r="T287" s="327"/>
      <c r="U287" s="327"/>
      <c r="V287" s="559" t="str">
        <f>IF(COUNTIF(AC289,""),"",IF(COUNTIF(AC287,""),"",IF(INDEX(List!$B$2:$C$13,MATCH(AA289,List!$B$2:$B$13,0),2)=12,IF(INDEX(List!$B$2:$C$13,MATCH(AA287,List!$B$2:$B$13,0),2)=1,AC289-AC287+1,IF(INDEX(List!$B$2:$C$13,MATCH(AA289,List!$B$2:$B$13,0),2)&gt;=(INDEX(List!$B$2:$C$13,MATCH(AA287,List!$B$2:$B$13,0),2)-1),AC289-AC287,AC289-AC287-1)),IF(INDEX(List!$B$2:$C$13,MATCH(AA289,List!$B$2:$B$13,0),2)&gt;=(INDEX(List!$B$2:$C$13,MATCH(AA287,List!$B$2:$B$13,0),2)-1),AC289-AC287,AC289-AC287-1))&amp;IF(IF(COUNTIF(AC289,""),"",IF(COUNTIF(AC287,""),"",IF(INDEX(List!$B$2:$C$13,MATCH(AA289,List!$B$2:$B$13,0),2)=12,IF(INDEX(List!$B$2:$C$13,MATCH(AA287,List!$B$2:$B$13,0),2)=1,AC289-AC287+1,IF(INDEX(List!$B$2:$C$13,MATCH(AA289,List!$B$2:$B$13,0),2)&gt;=(INDEX(List!$B$2:$C$13,MATCH(AA287,List!$B$2:$B$13,0),2)-1),AC289-AC287,AC289-AC287-1)),IF(INDEX(List!$B$2:$C$13,MATCH(AA289,List!$B$2:$B$13,0),2)&gt;=(INDEX(List!$B$2:$C$13,MATCH(AA287,List!$B$2:$B$13,0),2)-1),AC289-AC287,AC289-AC287-1))))&lt;=1," year"," years ")))</f>
        <v/>
      </c>
      <c r="W287" s="560"/>
      <c r="X287" s="561"/>
      <c r="Y287" s="566" t="s">
        <v>534</v>
      </c>
      <c r="Z287" s="567"/>
      <c r="AA287" s="562"/>
      <c r="AB287" s="241" t="s">
        <v>21</v>
      </c>
      <c r="AC287" s="276"/>
      <c r="AD287" s="277"/>
      <c r="AE287" s="517"/>
      <c r="AF287" s="517"/>
      <c r="AG287" s="517"/>
      <c r="AH287" s="518"/>
      <c r="AI287" s="2"/>
    </row>
    <row r="288" spans="2:35" ht="15" customHeight="1" x14ac:dyDescent="0.4">
      <c r="B288" s="9"/>
      <c r="C288" s="576"/>
      <c r="D288" s="208"/>
      <c r="E288" s="208"/>
      <c r="F288" s="208"/>
      <c r="G288" s="208"/>
      <c r="H288" s="208"/>
      <c r="I288" s="208"/>
      <c r="J288" s="209"/>
      <c r="K288" s="327"/>
      <c r="L288" s="327"/>
      <c r="M288" s="327"/>
      <c r="N288" s="327"/>
      <c r="O288" s="327"/>
      <c r="P288" s="327"/>
      <c r="Q288" s="327"/>
      <c r="R288" s="327"/>
      <c r="S288" s="327"/>
      <c r="T288" s="327"/>
      <c r="U288" s="327"/>
      <c r="V288" s="559"/>
      <c r="W288" s="560"/>
      <c r="X288" s="561"/>
      <c r="Y288" s="568"/>
      <c r="Z288" s="204"/>
      <c r="AA288" s="186"/>
      <c r="AB288" s="184"/>
      <c r="AC288" s="214"/>
      <c r="AD288" s="215"/>
      <c r="AE288" s="517"/>
      <c r="AF288" s="517"/>
      <c r="AG288" s="517"/>
      <c r="AH288" s="518"/>
      <c r="AI288" s="4"/>
    </row>
    <row r="289" spans="2:35" ht="15" customHeight="1" x14ac:dyDescent="0.4">
      <c r="B289" s="9"/>
      <c r="C289" s="576"/>
      <c r="D289" s="208"/>
      <c r="E289" s="208"/>
      <c r="F289" s="208"/>
      <c r="G289" s="208"/>
      <c r="H289" s="208"/>
      <c r="I289" s="208"/>
      <c r="J289" s="209"/>
      <c r="K289" s="327"/>
      <c r="L289" s="327"/>
      <c r="M289" s="327"/>
      <c r="N289" s="327"/>
      <c r="O289" s="327"/>
      <c r="P289" s="327"/>
      <c r="Q289" s="327"/>
      <c r="R289" s="327"/>
      <c r="S289" s="327"/>
      <c r="T289" s="327"/>
      <c r="U289" s="327"/>
      <c r="V289" s="553" t="str">
        <f>IF(COUNTIF(AA289,""),"",IF(COUNTIF(AA287,""),"",IF(INDEX(List!$B$2:$C$13,MATCH(AA289,List!$B$2:$B$13,0),2)=12,IF(INDEX(List!$B$2:$C$13,MATCH(AA287,List!$B$2:$B$13,0),2)=1,0,IF(INDEX(List!$B$2:$C$13,MATCH(AA289,List!$B$2:$B$13,0),2)&gt;=(INDEX(List!$B$2:$C$13,MATCH(AA287,List!$B$2:$B$13,0),2)-1),INDEX(List!$B$2:$C$13,MATCH(AA289,List!$B$2:$B$13,0),2)-INDEX(List!$B$2:$C$13,MATCH(AA287,List!$B$2:$B$13,0),2)+1,12-INDEX(List!$B$2:$C$13,MATCH(AA287,List!$B$2:$B$13,0),2)+INDEX(List!$B$2:$C$13,MATCH(AA289,List!$B$2:$B$13,0),2)+1)),IF(INDEX(List!$B$2:$C$13,MATCH(AA289,List!$B$2:$B$13,0),2)&gt;=(INDEX(List!$B$2:$C$13,MATCH(AA287,List!$B$2:$B$13,0),2)-1),INDEX(List!$B$2:$C$13,MATCH(AA289,List!$B$2:$B$13,0),2)-INDEX(List!$B$2:$C$13,MATCH(AA287,List!$B$2:$B$13,0),2)+1,12-INDEX(List!$B$2:$C$13,MATCH(AA287,List!$B$2:$B$13,0),2)+INDEX(List!$B$2:$C$13,MATCH(AA289,List!$B$2:$B$13,0),2)+1))&amp;IF(IF(COUNTIF(INDEX(List!$B$2:$C$13,MATCH(AA289,List!$B$2:$B$13,0),2),""),"",IF(COUNTIF(INDEX(List!$B$2:$C$13,MATCH(AA287,List!$B$2:$B$13,0),2),""),"",IF(INDEX(List!$B$2:$C$13,MATCH(AA289,List!$B$2:$B$13,0),2)=12,IF(INDEX(List!$B$2:$C$13,MATCH(AA287,List!$B$2:$B$13,0),2)=1,0,IF(INDEX(List!$B$2:$C$13,MATCH(AA289,List!$B$2:$B$13,0),2)&gt;=(INDEX(List!$B$2:$C$13,MATCH(AA287,List!$B$2:$B$13,0),2)-1),INDEX(List!$B$2:$C$13,MATCH(AA289,List!$B$2:$B$13,0),2)-INDEX(List!$B$2:$C$13,MATCH(AA287,List!$B$2:$B$13,0),2)+1,12-INDEX(List!$B$2:$C$13,MATCH(AA287,List!$B$2:$B$13,0),2)+INDEX(List!$B$2:$C$13,MATCH(AA289,List!$B$2:$B$13,0),2)+1)),IF(INDEX(List!$B$2:$C$13,MATCH(AA289,List!$B$2:$B$13,0),2)&gt;=(INDEX(List!$B$2:$C$13,MATCH(AA287,List!$B$2:$B$13,0),2)-1),INDEX(List!$B$2:$C$13,MATCH(AA289,List!$B$2:$B$13,0),2)-INDEX(List!$B$2:$C$13,MATCH(AA287,List!$B$2:$B$13,0),2)+1,12-INDEX(List!$B$2:$C$13,MATCH(AA287,List!$B$2:$B$13,0),2)+INDEX(List!$B$2:$C$13,MATCH(AA289,List!$B$2:$B$13,0),2)+1))))&lt;=1," month"," months")))</f>
        <v/>
      </c>
      <c r="W289" s="554"/>
      <c r="X289" s="555"/>
      <c r="Y289" s="326" t="s">
        <v>535</v>
      </c>
      <c r="Z289" s="183"/>
      <c r="AA289" s="185"/>
      <c r="AB289" s="183" t="s">
        <v>21</v>
      </c>
      <c r="AC289" s="211"/>
      <c r="AD289" s="212"/>
      <c r="AE289" s="517"/>
      <c r="AF289" s="517"/>
      <c r="AG289" s="517"/>
      <c r="AH289" s="518"/>
      <c r="AI289" s="2"/>
    </row>
    <row r="290" spans="2:35" ht="15" customHeight="1" thickBot="1" x14ac:dyDescent="0.45">
      <c r="B290" s="9"/>
      <c r="C290" s="609"/>
      <c r="D290" s="410"/>
      <c r="E290" s="410"/>
      <c r="F290" s="410"/>
      <c r="G290" s="410"/>
      <c r="H290" s="410"/>
      <c r="I290" s="410"/>
      <c r="J290" s="411"/>
      <c r="K290" s="545"/>
      <c r="L290" s="545"/>
      <c r="M290" s="545"/>
      <c r="N290" s="545"/>
      <c r="O290" s="545"/>
      <c r="P290" s="545"/>
      <c r="Q290" s="545"/>
      <c r="R290" s="545"/>
      <c r="S290" s="545"/>
      <c r="T290" s="545"/>
      <c r="U290" s="545"/>
      <c r="V290" s="571"/>
      <c r="W290" s="572"/>
      <c r="X290" s="573"/>
      <c r="Y290" s="574"/>
      <c r="Z290" s="358"/>
      <c r="AA290" s="359"/>
      <c r="AB290" s="358"/>
      <c r="AC290" s="390"/>
      <c r="AD290" s="391"/>
      <c r="AE290" s="613"/>
      <c r="AF290" s="613"/>
      <c r="AG290" s="613"/>
      <c r="AH290" s="645"/>
      <c r="AI290" s="2"/>
    </row>
    <row r="291" spans="2:35" ht="15" customHeight="1" x14ac:dyDescent="0.4">
      <c r="B291" s="9"/>
      <c r="C291" s="69"/>
      <c r="D291" s="570" t="s">
        <v>515</v>
      </c>
      <c r="E291" s="570"/>
      <c r="F291" s="570"/>
      <c r="G291" s="570"/>
      <c r="H291" s="570"/>
      <c r="I291" s="570"/>
      <c r="J291" s="570"/>
      <c r="K291" s="570"/>
      <c r="L291" s="570"/>
      <c r="M291" s="570"/>
      <c r="N291" s="570"/>
      <c r="O291" s="570"/>
      <c r="P291" s="570"/>
      <c r="Q291" s="570"/>
      <c r="R291" s="570"/>
      <c r="S291" s="570"/>
      <c r="T291" s="570"/>
      <c r="U291" s="570"/>
      <c r="V291" s="570"/>
      <c r="W291" s="570"/>
      <c r="X291" s="570"/>
      <c r="Y291" s="570"/>
      <c r="Z291" s="69"/>
      <c r="AA291" s="69"/>
      <c r="AB291" s="69"/>
      <c r="AC291" s="69"/>
      <c r="AD291" s="69"/>
      <c r="AE291" s="69"/>
      <c r="AF291" s="69"/>
      <c r="AG291" s="69"/>
      <c r="AH291" s="69"/>
      <c r="AI291" s="49"/>
    </row>
    <row r="292" spans="2:35" ht="15" customHeight="1" x14ac:dyDescent="0.4">
      <c r="B292" s="9"/>
      <c r="C292" s="69"/>
      <c r="D292" s="570"/>
      <c r="E292" s="570"/>
      <c r="F292" s="570"/>
      <c r="G292" s="570"/>
      <c r="H292" s="570"/>
      <c r="I292" s="570"/>
      <c r="J292" s="570"/>
      <c r="K292" s="570"/>
      <c r="L292" s="570"/>
      <c r="M292" s="570"/>
      <c r="N292" s="570"/>
      <c r="O292" s="570"/>
      <c r="P292" s="570"/>
      <c r="Q292" s="570"/>
      <c r="R292" s="570"/>
      <c r="S292" s="570"/>
      <c r="T292" s="570"/>
      <c r="U292" s="570"/>
      <c r="V292" s="570"/>
      <c r="W292" s="570"/>
      <c r="X292" s="570"/>
      <c r="Y292" s="570"/>
      <c r="Z292" s="69"/>
      <c r="AA292" s="69"/>
      <c r="AB292" s="69"/>
      <c r="AC292" s="69"/>
      <c r="AD292" s="69"/>
      <c r="AE292" s="69"/>
      <c r="AF292" s="69"/>
      <c r="AG292" s="69"/>
      <c r="AH292" s="69"/>
      <c r="AI292" s="49"/>
    </row>
    <row r="293" spans="2:35" ht="15" customHeight="1" x14ac:dyDescent="0.4">
      <c r="B293" s="9"/>
      <c r="C293" s="69"/>
      <c r="D293" s="26" t="s">
        <v>511</v>
      </c>
      <c r="E293" s="48"/>
      <c r="F293" s="71"/>
      <c r="G293" s="48"/>
      <c r="H293" s="48"/>
      <c r="I293" s="48"/>
      <c r="J293" s="26" t="s">
        <v>512</v>
      </c>
      <c r="K293" s="26"/>
      <c r="L293" s="26"/>
      <c r="M293" s="26"/>
      <c r="N293" s="26"/>
      <c r="O293" s="26"/>
      <c r="P293" s="26"/>
      <c r="Q293" s="26"/>
      <c r="R293" s="26"/>
      <c r="S293" s="26"/>
      <c r="T293" s="26"/>
      <c r="U293" s="26"/>
      <c r="V293" s="26"/>
      <c r="W293" s="69"/>
      <c r="X293" s="69"/>
      <c r="Y293" s="69"/>
      <c r="Z293" s="69"/>
      <c r="AA293" s="69"/>
      <c r="AB293" s="69"/>
      <c r="AC293" s="69"/>
      <c r="AD293" s="69"/>
      <c r="AE293" s="69"/>
      <c r="AF293" s="69"/>
      <c r="AG293" s="69"/>
      <c r="AH293" s="69"/>
      <c r="AI293" s="49"/>
    </row>
    <row r="294" spans="2:35" ht="15" customHeight="1" x14ac:dyDescent="0.2">
      <c r="B294" s="9"/>
      <c r="C294" s="69"/>
      <c r="D294" s="26" t="s">
        <v>513</v>
      </c>
      <c r="E294" s="48"/>
      <c r="F294" s="71"/>
      <c r="G294" s="48"/>
      <c r="H294" s="48"/>
      <c r="I294" s="48"/>
      <c r="J294" s="48"/>
      <c r="K294" s="48"/>
      <c r="L294" s="48"/>
      <c r="M294" s="48"/>
      <c r="N294" s="48"/>
      <c r="O294" s="52"/>
      <c r="P294" s="52"/>
      <c r="Q294" s="52"/>
      <c r="R294" s="52"/>
      <c r="S294" s="53"/>
      <c r="T294" s="53"/>
      <c r="U294" s="53"/>
      <c r="V294" s="48"/>
      <c r="W294" s="69"/>
      <c r="X294" s="69"/>
      <c r="Y294" s="69"/>
      <c r="Z294" s="69"/>
      <c r="AA294" s="69"/>
      <c r="AB294" s="69"/>
      <c r="AC294" s="69"/>
      <c r="AD294" s="69"/>
      <c r="AE294" s="69"/>
      <c r="AF294" s="69"/>
      <c r="AG294" s="69"/>
      <c r="AH294" s="69"/>
      <c r="AI294" s="49"/>
    </row>
    <row r="295" spans="2:35" ht="15" customHeight="1" x14ac:dyDescent="0.2">
      <c r="B295" s="9"/>
      <c r="C295" s="69"/>
      <c r="D295" s="26" t="s">
        <v>514</v>
      </c>
      <c r="E295" s="48"/>
      <c r="F295" s="71"/>
      <c r="G295" s="48"/>
      <c r="H295" s="48"/>
      <c r="I295" s="48"/>
      <c r="J295" s="48"/>
      <c r="K295" s="48"/>
      <c r="L295" s="48"/>
      <c r="M295" s="48"/>
      <c r="N295" s="48"/>
      <c r="O295" s="52"/>
      <c r="P295" s="52"/>
      <c r="Q295" s="52"/>
      <c r="R295" s="52"/>
      <c r="S295" s="53"/>
      <c r="T295" s="53"/>
      <c r="U295" s="53"/>
      <c r="V295" s="48"/>
      <c r="W295" s="69"/>
      <c r="X295" s="69"/>
      <c r="Y295" s="69"/>
      <c r="Z295" s="69"/>
      <c r="AA295" s="69"/>
      <c r="AB295" s="69"/>
      <c r="AC295" s="69"/>
      <c r="AD295" s="69"/>
      <c r="AE295" s="69"/>
      <c r="AF295" s="69"/>
      <c r="AG295" s="69"/>
      <c r="AH295" s="69"/>
      <c r="AI295" s="18"/>
    </row>
    <row r="296" spans="2:35" ht="15" customHeight="1" x14ac:dyDescent="0.2">
      <c r="B296" s="9"/>
      <c r="C296" s="69"/>
      <c r="D296" s="49"/>
      <c r="E296" s="49" t="s">
        <v>1078</v>
      </c>
      <c r="F296" s="83"/>
      <c r="G296" s="49"/>
      <c r="H296" s="49"/>
      <c r="I296" s="49"/>
      <c r="J296" s="49"/>
      <c r="K296" s="48"/>
      <c r="L296" s="48"/>
      <c r="M296" s="48"/>
      <c r="N296" s="48"/>
      <c r="O296" s="52"/>
      <c r="P296" s="52"/>
      <c r="Q296" s="52"/>
      <c r="R296" s="52"/>
      <c r="S296" s="53"/>
      <c r="T296" s="49"/>
      <c r="U296" s="49"/>
      <c r="V296" s="49"/>
      <c r="W296" s="69"/>
      <c r="X296" s="69"/>
      <c r="Y296" s="69"/>
      <c r="Z296" s="69"/>
      <c r="AA296" s="69"/>
      <c r="AB296" s="69"/>
      <c r="AC296" s="69"/>
      <c r="AD296" s="69"/>
      <c r="AE296" s="69"/>
      <c r="AF296" s="69"/>
      <c r="AG296" s="69"/>
      <c r="AH296" s="69"/>
      <c r="AI296" s="18"/>
    </row>
    <row r="297" spans="2:35" ht="15" customHeight="1" x14ac:dyDescent="0.4">
      <c r="B297" s="9"/>
      <c r="C297" s="66"/>
      <c r="D297" s="66"/>
      <c r="F297" s="54"/>
      <c r="G297" s="66"/>
      <c r="H297" s="66"/>
      <c r="I297" s="66"/>
      <c r="J297" s="66"/>
      <c r="K297" s="66"/>
      <c r="L297" s="66"/>
      <c r="M297" s="66"/>
      <c r="N297" s="66"/>
      <c r="O297" s="66"/>
      <c r="P297" s="66"/>
      <c r="Q297" s="66"/>
      <c r="R297" s="66"/>
      <c r="S297" s="66"/>
      <c r="T297" s="66"/>
      <c r="U297" s="66"/>
      <c r="V297" s="66"/>
      <c r="W297" s="66"/>
      <c r="X297" s="66"/>
      <c r="Y297" s="66"/>
      <c r="Z297" s="66"/>
      <c r="AA297" s="66"/>
      <c r="AB297" s="66"/>
      <c r="AC297" s="66"/>
      <c r="AD297" s="66"/>
      <c r="AE297" s="66"/>
      <c r="AF297" s="66"/>
      <c r="AG297" s="66"/>
      <c r="AH297" s="66"/>
      <c r="AI297" s="49"/>
    </row>
    <row r="298" spans="2:35" ht="15" customHeight="1" x14ac:dyDescent="0.4">
      <c r="B298" s="9"/>
      <c r="C298" s="66"/>
      <c r="D298" s="66"/>
      <c r="E298" s="66"/>
      <c r="F298" s="54"/>
      <c r="G298" s="66"/>
      <c r="H298" s="66"/>
      <c r="I298" s="66"/>
      <c r="J298" s="66"/>
      <c r="K298" s="66"/>
      <c r="L298" s="66"/>
      <c r="M298" s="66"/>
      <c r="N298" s="66"/>
      <c r="O298" s="66"/>
      <c r="P298" s="66"/>
      <c r="Q298" s="66"/>
      <c r="R298" s="66"/>
      <c r="S298" s="66"/>
      <c r="T298" s="66"/>
      <c r="U298" s="66"/>
      <c r="V298" s="66"/>
      <c r="W298" s="66"/>
      <c r="X298" s="66"/>
      <c r="Y298" s="66"/>
      <c r="Z298" s="66"/>
      <c r="AA298" s="66"/>
      <c r="AB298" s="66"/>
      <c r="AC298" s="66"/>
      <c r="AD298" s="66"/>
      <c r="AE298" s="66"/>
      <c r="AF298" s="66"/>
      <c r="AG298" s="66"/>
      <c r="AH298" s="66"/>
      <c r="AI298" s="49"/>
    </row>
    <row r="299" spans="2:35" ht="15" customHeight="1" x14ac:dyDescent="0.2">
      <c r="B299" s="9"/>
      <c r="C299" s="69"/>
      <c r="D299" s="26" t="s">
        <v>517</v>
      </c>
      <c r="E299" s="48"/>
      <c r="F299" s="71"/>
      <c r="G299" s="48"/>
      <c r="H299" s="48"/>
      <c r="I299" s="48"/>
      <c r="J299" s="48"/>
      <c r="K299" s="48"/>
      <c r="L299" s="48"/>
      <c r="M299" s="48"/>
      <c r="N299" s="48"/>
      <c r="O299" s="661">
        <f>IF(COUNTIF(V263,""),0,IF(AE263="Full",LOOKUP(10^17,LEFT(V263,COLUMN($1:$1))*1),0))+IF(COUNTIF(V267,""),0,IF(AE267="Full",LOOKUP(10^17,LEFT(V267,COLUMN($1:$1))*1),0))+IF(COUNTIF(V271,""),0,IF(AE271="Full",LOOKUP(10^17,LEFT(V271,COLUMN($1:$1))*1),0))+IF(COUNTIF(V275,""),0,IF(AE275="Full",LOOKUP(10^17,LEFT(V275,COLUMN($1:$1))*1),0))+IF(COUNTIF(V279,""),0,IF(AE279="Full",LOOKUP(10^17,LEFT(V279,COLUMN($1:$1))*1),0))+IF(COUNTIF(V283,""),0,IF(AE283="Full",LOOKUP(10^17,LEFT(V283,COLUMN($1:$1))*1),0))+IF(COUNTIF(V287,""),0,IF(AE287="Full",LOOKUP(10^17,LEFT(V287,COLUMN($1:$1))*1),0))+ROUNDDOWN((IF(COUNTIF(V265,""),0,IF(AE263="Full",LOOKUP(10^17,LEFT(V265,COLUMN($1:$1))*1),0))+IF(COUNTIF(V269,""),0,IF(AE267="Full",LOOKUP(10^17,LEFT(V269,COLUMN($1:$1))*1),0))+IF(COUNTIF(V273,""),0,IF(AE271="Full",LOOKUP(10^17,LEFT(V273,COLUMN($1:$1))*1),0))+IF(COUNTIF(V277,""),0,IF(AE275="Full",LOOKUP(10^17,LEFT(V277,COLUMN($1:$1))*1),0))+IF(COUNTIF(V281,""),0,IF(AE279="Full",LOOKUP(10^17,LEFT(V281,COLUMN($1:$1))*1),0))+IF(COUNTIF(V285,""),0,IF(AE283="Full",LOOKUP(10^17,LEFT(V285,COLUMN($1:$1))*1),0))+IF(COUNTIF(V289,""),0,IF(AE287="Full",LOOKUP(10^17,LEFT(V289,COLUMN($1:$1))*1),0)))/12,0)</f>
        <v>0</v>
      </c>
      <c r="P299" s="661"/>
      <c r="Q299" s="661" t="str">
        <f>IF(O299&gt;1,"years and","year and")</f>
        <v>year and</v>
      </c>
      <c r="R299" s="661"/>
      <c r="S299" s="661"/>
      <c r="T299" s="646">
        <f>MOD((IF(COUNTIF(V265,""),0,IF(AE263="Full",LOOKUP(10^17,LEFT(V265,COLUMN($1:$1))*1),0))+IF(COUNTIF(V269,""),0,IF(AE267="Full",LOOKUP(10^17,LEFT(V269,COLUMN($1:$1))*1),0))+IF(COUNTIF(V273,""),0,IF(AE271="Full",LOOKUP(10^17,LEFT(V273,COLUMN($1:$1))*1),0))+IF(COUNTIF(V277,""),0,IF(AE275="Full",LOOKUP(10^17,LEFT(V277,COLUMN($1:$1))*1),0))+IF(COUNTIF(V281,""),0,IF(AE279="Full",LOOKUP(10^17,LEFT(V281,COLUMN($1:$1))*1),0))+IF(COUNTIF(V285,""),0,IF(AE283="Full",LOOKUP(10^17,LEFT(V285,COLUMN($1:$1))*1),0))+IF(COUNTIF(V289,""),0,IF(AE287="Full",LOOKUP(10^17,LEFT(V289,COLUMN($1:$1))*1),0))),12)</f>
        <v>0</v>
      </c>
      <c r="U299" s="646"/>
      <c r="V299" s="646" t="str">
        <f>IF(T299&gt;1,"months","month")</f>
        <v>month</v>
      </c>
      <c r="W299" s="646"/>
      <c r="X299" s="646"/>
      <c r="Y299" s="69"/>
      <c r="Z299" s="69"/>
      <c r="AA299" s="69"/>
      <c r="AB299" s="69"/>
      <c r="AC299" s="69"/>
      <c r="AD299" s="69"/>
      <c r="AE299" s="69"/>
      <c r="AF299" s="69"/>
      <c r="AG299" s="69"/>
      <c r="AH299" s="69"/>
      <c r="AI299" s="18"/>
    </row>
    <row r="300" spans="2:35" ht="15" customHeight="1" x14ac:dyDescent="0.2">
      <c r="B300" s="9"/>
      <c r="C300" s="69"/>
      <c r="D300" s="26" t="s">
        <v>516</v>
      </c>
      <c r="E300" s="48"/>
      <c r="F300" s="71"/>
      <c r="G300" s="48"/>
      <c r="H300" s="48"/>
      <c r="I300" s="48"/>
      <c r="J300" s="48"/>
      <c r="K300" s="48"/>
      <c r="L300" s="48"/>
      <c r="M300" s="48"/>
      <c r="N300" s="48"/>
      <c r="O300" s="661">
        <f>IF(COUNTIF(V263,""),0,IF(AE263="Part",LOOKUP(10^17,LEFT(V263,COLUMN($1:$1))*1),0))+IF(COUNTIF(V267,""),0,IF(AE267="Part",LOOKUP(10^17,LEFT(V267,COLUMN($1:$1))*1),0))+IF(COUNTIF(V271,""),0,IF(AE271="Part",LOOKUP(10^17,LEFT(V271,COLUMN($1:$1))*1),0))+IF(COUNTIF(V275,""),0,IF(AE275="Part",LOOKUP(10^17,LEFT(V275,COLUMN($1:$1))*1),0))+IF(COUNTIF(V279,""),0,IF(AE279="Part",LOOKUP(10^17,LEFT(V279,COLUMN($1:$1))*1),0))+IF(COUNTIF(V283,""),0,IF(AE283="Part",LOOKUP(10^17,LEFT(V283,COLUMN($1:$1))*1),0))+IF(COUNTIF(V287,""),0,IF(AE287="Part",LOOKUP(10^17,LEFT(V287,COLUMN($1:$1))*1),0))+ROUNDDOWN((IF(COUNTIF(V265,""),0,IF(AE263="Part",LOOKUP(10^17,LEFT(V265,COLUMN($1:$1))*1),0))+IF(COUNTIF(V269,""),0,IF(AE267="Part",LOOKUP(10^17,LEFT(V269,COLUMN($1:$1))*1),0))+IF(COUNTIF(V273,""),0,IF(AE271="Part",LOOKUP(10^17,LEFT(V273,COLUMN($1:$1))*1),0))+IF(COUNTIF(V277,""),0,IF(AE275="Part",LOOKUP(10^17,LEFT(V277,COLUMN($1:$1))*1),0))+IF(COUNTIF(V281,""),0,IF(AE279="Part",LOOKUP(10^17,LEFT(V281,COLUMN($1:$1))*1),0))+IF(COUNTIF(V285,""),0,IF(AE283="Part",LOOKUP(10^17,LEFT(V285,COLUMN($1:$1))*1),0))+IF(COUNTIF(V289,""),0,IF(AE287="Part",LOOKUP(10^17,LEFT(V289,COLUMN($1:$1))*1),0)))/12,0)</f>
        <v>0</v>
      </c>
      <c r="P300" s="661"/>
      <c r="Q300" s="661" t="str">
        <f>IF(O300&gt;1,"years and","year and")</f>
        <v>year and</v>
      </c>
      <c r="R300" s="661"/>
      <c r="S300" s="661"/>
      <c r="T300" s="646">
        <f>MOD((IF(COUNTIF(V265,""),0,IF(AE263="Part",LOOKUP(10^17,LEFT(V265,COLUMN($1:$1))*1),0))+IF(COUNTIF(V269,""),0,IF(AE267="Part",LOOKUP(10^17,LEFT(V269,COLUMN($1:$1))*1),0))+IF(COUNTIF(V273,""),0,IF(AE271="Part",LOOKUP(10^17,LEFT(V273,COLUMN($1:$1))*1),0))+IF(COUNTIF(V277,""),0,IF(AE275="Part",LOOKUP(10^17,LEFT(V277,COLUMN($1:$1))*1),0))+IF(COUNTIF(V281,""),0,IF(AE279="Part",LOOKUP(10^17,LEFT(V281,COLUMN($1:$1))*1),0))+IF(COUNTIF(V285,""),0,IF(AE283="Part",LOOKUP(10^17,LEFT(V285,COLUMN($1:$1))*1),0))+IF(COUNTIF(V289,""),0,IF(AE287="Part",LOOKUP(10^17,LEFT(V289,COLUMN($1:$1))*1),0))),12)</f>
        <v>0</v>
      </c>
      <c r="U300" s="646"/>
      <c r="V300" s="646" t="str">
        <f>IF(T300&gt;1,"months","month")</f>
        <v>month</v>
      </c>
      <c r="W300" s="646"/>
      <c r="X300" s="646"/>
      <c r="Y300" s="69"/>
      <c r="Z300" s="69"/>
      <c r="AA300" s="69"/>
      <c r="AB300" s="69"/>
      <c r="AC300" s="69"/>
      <c r="AD300" s="69"/>
      <c r="AE300" s="69"/>
      <c r="AF300" s="69"/>
      <c r="AG300" s="69"/>
      <c r="AH300" s="69"/>
      <c r="AI300" s="49"/>
    </row>
    <row r="301" spans="2:35" ht="15" customHeight="1" x14ac:dyDescent="0.2">
      <c r="B301" s="9"/>
      <c r="C301" s="69"/>
      <c r="D301" s="26"/>
      <c r="E301" s="48"/>
      <c r="F301" s="71"/>
      <c r="G301" s="48"/>
      <c r="H301" s="48"/>
      <c r="I301" s="48"/>
      <c r="J301" s="48"/>
      <c r="K301" s="48"/>
      <c r="L301" s="48"/>
      <c r="M301" s="48"/>
      <c r="N301" s="48"/>
      <c r="O301" s="67"/>
      <c r="P301" s="67"/>
      <c r="Q301" s="67"/>
      <c r="R301" s="67"/>
      <c r="S301" s="67"/>
      <c r="T301" s="68"/>
      <c r="U301" s="68"/>
      <c r="V301" s="68"/>
      <c r="W301" s="68"/>
      <c r="X301" s="68"/>
      <c r="Y301" s="69"/>
      <c r="Z301" s="69"/>
      <c r="AA301" s="69"/>
      <c r="AB301" s="69"/>
      <c r="AC301" s="69"/>
      <c r="AD301" s="69"/>
      <c r="AE301" s="69"/>
      <c r="AF301" s="69"/>
      <c r="AG301" s="69"/>
      <c r="AH301" s="69"/>
      <c r="AI301" s="49"/>
    </row>
    <row r="302" spans="2:35" ht="15" customHeight="1" x14ac:dyDescent="0.4">
      <c r="B302" s="9"/>
      <c r="C302" s="54"/>
      <c r="D302" s="54"/>
      <c r="E302" s="54"/>
      <c r="F302" s="54"/>
      <c r="G302" s="54"/>
      <c r="H302" s="54"/>
      <c r="I302" s="54"/>
      <c r="J302" s="54"/>
      <c r="K302" s="54"/>
      <c r="L302" s="54"/>
      <c r="M302" s="54"/>
      <c r="N302" s="54"/>
      <c r="O302" s="54"/>
      <c r="P302" s="54"/>
      <c r="Q302" s="54"/>
      <c r="R302" s="54"/>
      <c r="S302" s="54"/>
      <c r="T302" s="54"/>
      <c r="U302" s="54"/>
      <c r="V302" s="54"/>
      <c r="W302" s="54"/>
      <c r="X302" s="54"/>
      <c r="Y302" s="54"/>
      <c r="Z302" s="54"/>
      <c r="AA302" s="54"/>
      <c r="AB302" s="54"/>
      <c r="AC302" s="54"/>
      <c r="AD302" s="54"/>
      <c r="AE302" s="54"/>
      <c r="AF302" s="54"/>
      <c r="AG302" s="54"/>
      <c r="AH302" s="54"/>
      <c r="AI302" s="49"/>
    </row>
    <row r="303" spans="2:35" ht="15" customHeight="1" x14ac:dyDescent="0.4">
      <c r="B303" s="9"/>
      <c r="C303" s="41"/>
      <c r="D303" s="41"/>
      <c r="E303" s="41"/>
      <c r="F303" s="41"/>
      <c r="G303" s="41"/>
      <c r="H303" s="41"/>
      <c r="I303" s="41"/>
      <c r="J303" s="41"/>
      <c r="K303" s="41"/>
      <c r="L303" s="41"/>
      <c r="M303" s="41"/>
      <c r="T303" s="98" t="str">
        <f>$H$26&amp;IF($H$28&lt;&gt;""," "&amp;$H$28,"")&amp;" "&amp;$H$24</f>
        <v xml:space="preserve"> </v>
      </c>
      <c r="U303" s="98"/>
      <c r="V303" s="98"/>
      <c r="W303" s="98"/>
      <c r="X303" s="98"/>
      <c r="Y303" s="98"/>
      <c r="Z303" s="98"/>
      <c r="AA303" s="98"/>
      <c r="AB303" s="98"/>
      <c r="AC303" s="98"/>
      <c r="AD303" s="98"/>
      <c r="AE303" s="98"/>
      <c r="AF303" s="98"/>
      <c r="AG303" s="98"/>
      <c r="AH303" s="98"/>
      <c r="AI303" s="98"/>
    </row>
    <row r="304" spans="2:35" ht="15" customHeight="1" x14ac:dyDescent="0.4">
      <c r="B304" s="9"/>
      <c r="C304" s="41"/>
      <c r="D304" s="41"/>
      <c r="E304" s="41"/>
      <c r="F304" s="41"/>
      <c r="G304" s="41"/>
      <c r="H304" s="41"/>
      <c r="I304" s="41"/>
      <c r="J304" s="41"/>
      <c r="K304" s="41"/>
      <c r="L304" s="41"/>
      <c r="M304" s="41"/>
      <c r="N304" s="43" t="s">
        <v>20</v>
      </c>
      <c r="O304" s="43"/>
      <c r="P304" s="43"/>
      <c r="Q304" s="43"/>
      <c r="R304" s="43"/>
      <c r="S304" s="43"/>
      <c r="T304" s="99"/>
      <c r="U304" s="99"/>
      <c r="V304" s="99"/>
      <c r="W304" s="99"/>
      <c r="X304" s="99"/>
      <c r="Y304" s="99"/>
      <c r="Z304" s="99"/>
      <c r="AA304" s="99"/>
      <c r="AB304" s="99"/>
      <c r="AC304" s="99"/>
      <c r="AD304" s="99"/>
      <c r="AE304" s="99"/>
      <c r="AF304" s="99"/>
      <c r="AG304" s="99"/>
      <c r="AH304" s="99"/>
      <c r="AI304" s="99"/>
    </row>
    <row r="305" spans="2:35" ht="15" customHeight="1" x14ac:dyDescent="0.2">
      <c r="C305" s="97"/>
      <c r="D305" s="97"/>
      <c r="E305" s="97"/>
      <c r="F305" s="97"/>
      <c r="G305" s="97"/>
      <c r="H305" s="97"/>
      <c r="I305" s="97"/>
      <c r="J305" s="97"/>
      <c r="K305" s="97"/>
      <c r="L305" s="93"/>
      <c r="T305" s="39"/>
      <c r="U305" s="39"/>
      <c r="V305" s="39"/>
      <c r="W305" s="39"/>
      <c r="X305" s="39"/>
      <c r="Y305" s="39"/>
      <c r="Z305" s="39"/>
      <c r="AA305" s="39"/>
      <c r="AB305" s="39"/>
      <c r="AC305" s="39"/>
      <c r="AD305" s="39"/>
      <c r="AE305" s="39"/>
      <c r="AF305" s="39"/>
      <c r="AG305" s="39"/>
      <c r="AH305" s="39"/>
      <c r="AI305" s="39"/>
    </row>
    <row r="306" spans="2:35" ht="15" customHeight="1" x14ac:dyDescent="0.2">
      <c r="C306" s="97"/>
      <c r="D306" s="97"/>
      <c r="E306" s="97"/>
      <c r="F306" s="97"/>
      <c r="G306" s="97"/>
      <c r="H306" s="97"/>
      <c r="I306" s="97"/>
      <c r="J306" s="97"/>
      <c r="K306" s="97"/>
      <c r="L306" s="93"/>
      <c r="N306" s="43" t="s">
        <v>617</v>
      </c>
      <c r="O306" s="43"/>
      <c r="P306" s="43"/>
      <c r="Q306" s="43"/>
      <c r="R306" s="43"/>
      <c r="S306" s="43"/>
      <c r="T306" s="42"/>
      <c r="U306" s="42"/>
      <c r="V306" s="42"/>
      <c r="W306" s="42"/>
      <c r="X306" s="42"/>
      <c r="Y306" s="42"/>
      <c r="Z306" s="42"/>
      <c r="AA306" s="42"/>
      <c r="AB306" s="42"/>
      <c r="AC306" s="42"/>
      <c r="AD306" s="42"/>
      <c r="AE306" s="42"/>
      <c r="AF306" s="42"/>
      <c r="AG306" s="42"/>
      <c r="AH306" s="42"/>
      <c r="AI306" s="42"/>
    </row>
    <row r="307" spans="2:35" ht="15" customHeight="1" x14ac:dyDescent="0.4">
      <c r="B307" s="18"/>
      <c r="C307" s="18"/>
      <c r="D307" s="18"/>
      <c r="E307" s="18"/>
      <c r="F307" s="86"/>
      <c r="G307" s="18"/>
      <c r="H307" s="18"/>
      <c r="I307" s="18"/>
      <c r="J307" s="18"/>
      <c r="K307" s="18"/>
      <c r="L307" s="18"/>
      <c r="M307" s="18"/>
      <c r="N307" s="18"/>
      <c r="O307" s="18"/>
      <c r="P307" s="18"/>
      <c r="Q307" s="18"/>
      <c r="R307" s="18"/>
      <c r="S307" s="18"/>
      <c r="T307" s="18"/>
      <c r="U307" s="18"/>
      <c r="V307" s="18"/>
      <c r="W307" s="18"/>
      <c r="X307" s="18"/>
      <c r="Y307" s="18"/>
      <c r="Z307" s="18"/>
      <c r="AA307" s="18"/>
      <c r="AB307" s="18"/>
      <c r="AC307" s="18"/>
      <c r="AD307" s="18"/>
      <c r="AE307" s="18"/>
      <c r="AF307" s="18"/>
      <c r="AG307" s="18"/>
      <c r="AH307" s="18"/>
      <c r="AI307" s="18"/>
    </row>
    <row r="308" spans="2:35" ht="15" customHeight="1" x14ac:dyDescent="0.4">
      <c r="B308" s="643" t="s">
        <v>521</v>
      </c>
      <c r="C308" s="643"/>
      <c r="D308" s="643"/>
      <c r="E308" s="643"/>
      <c r="F308" s="643"/>
      <c r="G308" s="643"/>
      <c r="H308" s="643"/>
      <c r="I308" s="643"/>
      <c r="J308" s="643"/>
      <c r="K308" s="643"/>
      <c r="L308" s="643"/>
      <c r="M308" s="643"/>
      <c r="N308" s="643"/>
      <c r="O308" s="643"/>
      <c r="P308" s="643"/>
      <c r="Q308" s="643"/>
      <c r="R308" s="643"/>
      <c r="S308" s="643"/>
      <c r="T308" s="643"/>
      <c r="U308" s="643"/>
      <c r="V308" s="643"/>
      <c r="W308" s="643"/>
      <c r="X308" s="643"/>
      <c r="Y308" s="643"/>
      <c r="Z308" s="643"/>
      <c r="AA308" s="643"/>
      <c r="AB308" s="643"/>
      <c r="AC308" s="643"/>
      <c r="AD308" s="643"/>
      <c r="AE308" s="643"/>
      <c r="AF308" s="643"/>
      <c r="AG308" s="643"/>
      <c r="AH308" s="643"/>
      <c r="AI308" s="643"/>
    </row>
    <row r="309" spans="2:35" ht="15" customHeight="1" x14ac:dyDescent="0.4">
      <c r="B309" s="23"/>
      <c r="C309" s="23"/>
      <c r="D309" s="23"/>
      <c r="E309" s="23"/>
      <c r="F309" s="86"/>
      <c r="G309" s="23"/>
      <c r="H309" s="23"/>
      <c r="I309" s="23"/>
      <c r="J309" s="23"/>
      <c r="K309" s="23"/>
      <c r="L309" s="23"/>
      <c r="M309" s="23"/>
      <c r="N309" s="23"/>
      <c r="O309" s="23"/>
      <c r="P309" s="23"/>
      <c r="Q309" s="23"/>
      <c r="R309" s="23"/>
      <c r="S309" s="23"/>
      <c r="T309" s="23"/>
      <c r="U309" s="23"/>
      <c r="V309" s="23"/>
      <c r="W309" s="23"/>
      <c r="X309" s="23"/>
      <c r="Y309" s="23"/>
      <c r="Z309" s="23"/>
      <c r="AA309" s="23"/>
      <c r="AB309" s="23"/>
      <c r="AC309" s="23"/>
      <c r="AD309" s="23"/>
      <c r="AE309" s="23"/>
      <c r="AF309" s="23"/>
      <c r="AG309" s="23"/>
      <c r="AH309" s="23"/>
      <c r="AI309" s="23"/>
    </row>
    <row r="310" spans="2:35" ht="15" customHeight="1" x14ac:dyDescent="0.4">
      <c r="B310" s="26" t="s">
        <v>522</v>
      </c>
      <c r="C310" s="26"/>
      <c r="D310" s="17"/>
      <c r="E310" s="17"/>
      <c r="F310" s="87"/>
      <c r="G310" s="17"/>
      <c r="H310" s="17"/>
      <c r="I310" s="17"/>
      <c r="J310" s="17"/>
      <c r="K310" s="17"/>
      <c r="L310" s="17"/>
      <c r="M310" s="17"/>
      <c r="N310" s="17"/>
      <c r="O310" s="17"/>
      <c r="P310" s="17"/>
      <c r="Q310" s="17"/>
      <c r="R310" s="17"/>
      <c r="S310" s="17"/>
      <c r="T310" s="17"/>
      <c r="U310" s="17"/>
      <c r="V310" s="17"/>
      <c r="W310" s="17"/>
      <c r="X310" s="17"/>
      <c r="Y310" s="17"/>
      <c r="Z310" s="17"/>
      <c r="AA310" s="17"/>
      <c r="AB310" s="17"/>
      <c r="AC310" s="17"/>
      <c r="AD310" s="17"/>
      <c r="AE310" s="17"/>
      <c r="AF310" s="17"/>
      <c r="AG310" s="17"/>
      <c r="AH310" s="17"/>
      <c r="AI310" s="20"/>
    </row>
    <row r="311" spans="2:35" ht="15" customHeight="1" thickBot="1" x14ac:dyDescent="0.45">
      <c r="B311" s="26"/>
      <c r="C311" s="26" t="s">
        <v>523</v>
      </c>
      <c r="D311" s="17"/>
      <c r="E311" s="17"/>
      <c r="F311" s="87"/>
      <c r="G311" s="17"/>
      <c r="H311" s="17"/>
      <c r="I311" s="17"/>
      <c r="J311" s="17"/>
      <c r="K311" s="17"/>
      <c r="L311" s="17"/>
      <c r="M311" s="17"/>
      <c r="N311" s="17"/>
      <c r="O311" s="17"/>
      <c r="P311" s="17"/>
      <c r="Q311" s="17"/>
      <c r="R311" s="17"/>
      <c r="S311" s="17"/>
      <c r="T311" s="17"/>
      <c r="U311" s="17"/>
      <c r="V311" s="17"/>
      <c r="W311" s="17"/>
      <c r="X311" s="17"/>
      <c r="Y311" s="17"/>
      <c r="Z311" s="17"/>
      <c r="AA311" s="17"/>
      <c r="AB311" s="17"/>
      <c r="AC311" s="17"/>
      <c r="AD311" s="17"/>
      <c r="AE311" s="17"/>
      <c r="AF311" s="17"/>
      <c r="AG311" s="17"/>
      <c r="AH311" s="17"/>
      <c r="AI311" s="26"/>
    </row>
    <row r="312" spans="2:35" ht="15" customHeight="1" x14ac:dyDescent="0.4">
      <c r="B312" s="21"/>
      <c r="C312" s="371"/>
      <c r="D312" s="372"/>
      <c r="E312" s="372"/>
      <c r="F312" s="403" t="s">
        <v>582</v>
      </c>
      <c r="G312" s="403"/>
      <c r="H312" s="403"/>
      <c r="I312" s="403"/>
      <c r="J312" s="403"/>
      <c r="K312" s="403"/>
      <c r="L312" s="403"/>
      <c r="M312" s="403"/>
      <c r="N312" s="403"/>
      <c r="O312" s="400"/>
      <c r="P312" s="400"/>
      <c r="Q312" s="400"/>
      <c r="R312" s="400"/>
      <c r="S312" s="400"/>
      <c r="T312" s="400"/>
      <c r="U312" s="400"/>
      <c r="V312" s="400"/>
      <c r="W312" s="400"/>
      <c r="X312" s="400"/>
      <c r="Y312" s="400"/>
      <c r="Z312" s="400"/>
      <c r="AA312" s="400"/>
      <c r="AB312" s="400"/>
      <c r="AC312" s="400"/>
      <c r="AD312" s="400"/>
      <c r="AE312" s="400"/>
      <c r="AF312" s="400"/>
      <c r="AG312" s="400"/>
      <c r="AH312" s="401"/>
      <c r="AI312" s="21"/>
    </row>
    <row r="313" spans="2:35" ht="15" customHeight="1" x14ac:dyDescent="0.4">
      <c r="B313" s="26"/>
      <c r="C313" s="373"/>
      <c r="D313" s="374"/>
      <c r="E313" s="374"/>
      <c r="F313" s="274"/>
      <c r="G313" s="274"/>
      <c r="H313" s="274"/>
      <c r="I313" s="274"/>
      <c r="J313" s="274"/>
      <c r="K313" s="274"/>
      <c r="L313" s="274"/>
      <c r="M313" s="274"/>
      <c r="N313" s="274"/>
      <c r="O313" s="327"/>
      <c r="P313" s="327"/>
      <c r="Q313" s="327"/>
      <c r="R313" s="327"/>
      <c r="S313" s="327"/>
      <c r="T313" s="327"/>
      <c r="U313" s="327"/>
      <c r="V313" s="327"/>
      <c r="W313" s="327"/>
      <c r="X313" s="327"/>
      <c r="Y313" s="327"/>
      <c r="Z313" s="327"/>
      <c r="AA313" s="327"/>
      <c r="AB313" s="327"/>
      <c r="AC313" s="327"/>
      <c r="AD313" s="327"/>
      <c r="AE313" s="327"/>
      <c r="AF313" s="327"/>
      <c r="AG313" s="327"/>
      <c r="AH313" s="402"/>
      <c r="AI313" s="23"/>
    </row>
    <row r="314" spans="2:35" ht="15" customHeight="1" x14ac:dyDescent="0.4">
      <c r="B314" s="26"/>
      <c r="C314" s="373"/>
      <c r="D314" s="374"/>
      <c r="E314" s="374"/>
      <c r="F314" s="274" t="s">
        <v>580</v>
      </c>
      <c r="G314" s="274"/>
      <c r="H314" s="274"/>
      <c r="I314" s="274"/>
      <c r="J314" s="274"/>
      <c r="K314" s="274"/>
      <c r="L314" s="274"/>
      <c r="M314" s="274"/>
      <c r="N314" s="274"/>
      <c r="O314" s="327"/>
      <c r="P314" s="327"/>
      <c r="Q314" s="327"/>
      <c r="R314" s="327"/>
      <c r="S314" s="327"/>
      <c r="T314" s="327"/>
      <c r="U314" s="327"/>
      <c r="V314" s="327"/>
      <c r="W314" s="327"/>
      <c r="X314" s="327"/>
      <c r="Y314" s="327"/>
      <c r="Z314" s="327"/>
      <c r="AA314" s="327"/>
      <c r="AB314" s="327"/>
      <c r="AC314" s="327"/>
      <c r="AD314" s="327"/>
      <c r="AE314" s="327"/>
      <c r="AF314" s="327"/>
      <c r="AG314" s="327"/>
      <c r="AH314" s="402"/>
      <c r="AI314" s="23"/>
    </row>
    <row r="315" spans="2:35" ht="15" customHeight="1" thickBot="1" x14ac:dyDescent="0.45">
      <c r="B315" s="26"/>
      <c r="C315" s="375"/>
      <c r="D315" s="376"/>
      <c r="E315" s="376"/>
      <c r="F315" s="283"/>
      <c r="G315" s="283"/>
      <c r="H315" s="283"/>
      <c r="I315" s="283"/>
      <c r="J315" s="283"/>
      <c r="K315" s="283"/>
      <c r="L315" s="283"/>
      <c r="M315" s="283"/>
      <c r="N315" s="283"/>
      <c r="O315" s="545"/>
      <c r="P315" s="545"/>
      <c r="Q315" s="545"/>
      <c r="R315" s="545"/>
      <c r="S315" s="545"/>
      <c r="T315" s="545"/>
      <c r="U315" s="545"/>
      <c r="V315" s="545"/>
      <c r="W315" s="545"/>
      <c r="X315" s="545"/>
      <c r="Y315" s="545"/>
      <c r="Z315" s="545"/>
      <c r="AA315" s="545"/>
      <c r="AB315" s="545"/>
      <c r="AC315" s="545"/>
      <c r="AD315" s="545"/>
      <c r="AE315" s="545"/>
      <c r="AF315" s="545"/>
      <c r="AG315" s="545"/>
      <c r="AH315" s="546"/>
      <c r="AI315" s="23"/>
    </row>
    <row r="316" spans="2:35" ht="15" customHeight="1" x14ac:dyDescent="0.4">
      <c r="B316" s="26"/>
      <c r="C316" s="644" t="s">
        <v>524</v>
      </c>
      <c r="D316" s="644"/>
      <c r="E316" s="644"/>
      <c r="F316" s="644"/>
      <c r="G316" s="644"/>
      <c r="H316" s="644"/>
      <c r="I316" s="644"/>
      <c r="J316" s="644"/>
      <c r="K316" s="644"/>
      <c r="L316" s="644"/>
      <c r="M316" s="644"/>
      <c r="N316" s="644"/>
      <c r="O316" s="644"/>
      <c r="P316" s="644"/>
      <c r="Q316" s="644"/>
      <c r="R316" s="644"/>
      <c r="S316" s="644"/>
      <c r="T316" s="644"/>
      <c r="U316" s="644"/>
      <c r="V316" s="644"/>
      <c r="W316" s="644"/>
      <c r="X316" s="644"/>
      <c r="Y316" s="644"/>
      <c r="Z316" s="644"/>
      <c r="AA316" s="644"/>
      <c r="AB316" s="644"/>
      <c r="AC316" s="644"/>
      <c r="AD316" s="644"/>
      <c r="AE316" s="644"/>
      <c r="AF316" s="644"/>
      <c r="AG316" s="644"/>
      <c r="AH316" s="644"/>
      <c r="AI316" s="23"/>
    </row>
    <row r="317" spans="2:35" ht="15" customHeight="1" x14ac:dyDescent="0.4">
      <c r="B317" s="26"/>
      <c r="C317" s="644"/>
      <c r="D317" s="644"/>
      <c r="E317" s="644"/>
      <c r="F317" s="644"/>
      <c r="G317" s="644"/>
      <c r="H317" s="644"/>
      <c r="I317" s="644"/>
      <c r="J317" s="644"/>
      <c r="K317" s="644"/>
      <c r="L317" s="644"/>
      <c r="M317" s="644"/>
      <c r="N317" s="644"/>
      <c r="O317" s="644"/>
      <c r="P317" s="644"/>
      <c r="Q317" s="644"/>
      <c r="R317" s="644"/>
      <c r="S317" s="644"/>
      <c r="T317" s="644"/>
      <c r="U317" s="644"/>
      <c r="V317" s="644"/>
      <c r="W317" s="644"/>
      <c r="X317" s="644"/>
      <c r="Y317" s="644"/>
      <c r="Z317" s="644"/>
      <c r="AA317" s="644"/>
      <c r="AB317" s="644"/>
      <c r="AC317" s="644"/>
      <c r="AD317" s="644"/>
      <c r="AE317" s="644"/>
      <c r="AF317" s="644"/>
      <c r="AG317" s="644"/>
      <c r="AH317" s="644"/>
      <c r="AI317" s="23"/>
    </row>
    <row r="318" spans="2:35" ht="15" customHeight="1" x14ac:dyDescent="0.2">
      <c r="B318" s="26"/>
      <c r="C318" s="17"/>
      <c r="D318" s="17"/>
      <c r="E318" s="17"/>
      <c r="F318" s="87"/>
      <c r="G318" s="17"/>
      <c r="H318" s="17"/>
      <c r="I318" s="17"/>
      <c r="J318" s="17"/>
      <c r="K318" s="17"/>
      <c r="L318" s="17"/>
      <c r="M318" s="17"/>
      <c r="N318" s="17"/>
      <c r="O318" s="17"/>
      <c r="P318" s="17"/>
      <c r="Q318" s="17"/>
      <c r="R318" s="17"/>
      <c r="S318" s="22"/>
      <c r="T318" s="22"/>
      <c r="U318" s="22"/>
      <c r="V318" s="16"/>
      <c r="W318" s="16"/>
      <c r="X318" s="16"/>
      <c r="Y318" s="16"/>
      <c r="Z318" s="16"/>
      <c r="AA318" s="16"/>
      <c r="AB318" s="16"/>
      <c r="AC318" s="16"/>
      <c r="AD318" s="16"/>
      <c r="AE318" s="17"/>
      <c r="AF318" s="17"/>
      <c r="AG318" s="17"/>
      <c r="AH318" s="17"/>
      <c r="AI318" s="23"/>
    </row>
    <row r="319" spans="2:35" ht="15" customHeight="1" thickBot="1" x14ac:dyDescent="0.45">
      <c r="B319" s="26"/>
      <c r="C319" s="26" t="s">
        <v>592</v>
      </c>
      <c r="D319" s="17"/>
      <c r="E319" s="17"/>
      <c r="F319" s="87"/>
      <c r="G319" s="17"/>
      <c r="H319" s="17"/>
      <c r="I319" s="17"/>
      <c r="J319" s="17"/>
      <c r="K319" s="17"/>
      <c r="L319" s="17"/>
      <c r="M319" s="17"/>
      <c r="N319" s="17"/>
      <c r="O319" s="17"/>
      <c r="P319" s="17"/>
      <c r="Q319" s="17"/>
      <c r="R319" s="17"/>
      <c r="S319" s="17"/>
      <c r="T319" s="17"/>
      <c r="U319" s="17"/>
      <c r="V319" s="17"/>
      <c r="W319" s="17"/>
      <c r="X319" s="17"/>
      <c r="Y319" s="17"/>
      <c r="Z319" s="17"/>
      <c r="AA319" s="17"/>
      <c r="AB319" s="17"/>
      <c r="AC319" s="17"/>
      <c r="AD319" s="17"/>
      <c r="AE319" s="17"/>
      <c r="AF319" s="17"/>
      <c r="AG319" s="17"/>
      <c r="AH319" s="17"/>
      <c r="AI319" s="23"/>
    </row>
    <row r="320" spans="2:35" ht="15" customHeight="1" x14ac:dyDescent="0.4">
      <c r="B320" s="26"/>
      <c r="C320" s="371"/>
      <c r="D320" s="372"/>
      <c r="E320" s="372"/>
      <c r="F320" s="266" t="s">
        <v>581</v>
      </c>
      <c r="G320" s="255"/>
      <c r="H320" s="255"/>
      <c r="I320" s="255"/>
      <c r="J320" s="255"/>
      <c r="K320" s="256"/>
      <c r="L320" s="455"/>
      <c r="M320" s="455"/>
      <c r="N320" s="690" t="str">
        <f>IF(L320&gt;1,"months","month")</f>
        <v>month</v>
      </c>
      <c r="O320" s="690"/>
      <c r="P320" s="691"/>
      <c r="Q320" s="403" t="s">
        <v>1035</v>
      </c>
      <c r="R320" s="403"/>
      <c r="S320" s="403"/>
      <c r="T320" s="403"/>
      <c r="U320" s="403"/>
      <c r="V320" s="403"/>
      <c r="W320" s="403"/>
      <c r="X320" s="403"/>
      <c r="Y320" s="455"/>
      <c r="Z320" s="455"/>
      <c r="AA320" s="611" t="s">
        <v>21</v>
      </c>
      <c r="AB320" s="455"/>
      <c r="AC320" s="455"/>
      <c r="AD320" s="456"/>
      <c r="AE320" s="17"/>
      <c r="AF320" s="17"/>
      <c r="AG320" s="17"/>
      <c r="AH320" s="17"/>
      <c r="AI320" s="23"/>
    </row>
    <row r="321" spans="2:35" ht="15" customHeight="1" thickBot="1" x14ac:dyDescent="0.45">
      <c r="B321" s="26"/>
      <c r="C321" s="375"/>
      <c r="D321" s="376"/>
      <c r="E321" s="376"/>
      <c r="F321" s="395"/>
      <c r="G321" s="396"/>
      <c r="H321" s="396"/>
      <c r="I321" s="396"/>
      <c r="J321" s="396"/>
      <c r="K321" s="397"/>
      <c r="L321" s="159"/>
      <c r="M321" s="159"/>
      <c r="N321" s="692"/>
      <c r="O321" s="692"/>
      <c r="P321" s="693"/>
      <c r="Q321" s="283"/>
      <c r="R321" s="283"/>
      <c r="S321" s="283"/>
      <c r="T321" s="283"/>
      <c r="U321" s="283"/>
      <c r="V321" s="283"/>
      <c r="W321" s="283"/>
      <c r="X321" s="283"/>
      <c r="Y321" s="159"/>
      <c r="Z321" s="159"/>
      <c r="AA321" s="612"/>
      <c r="AB321" s="159"/>
      <c r="AC321" s="159"/>
      <c r="AD321" s="689"/>
      <c r="AE321" s="17"/>
      <c r="AF321" s="17"/>
      <c r="AG321" s="17"/>
      <c r="AH321" s="17"/>
      <c r="AI321" s="23"/>
    </row>
    <row r="322" spans="2:35" ht="15" customHeight="1" x14ac:dyDescent="0.2">
      <c r="B322" s="26"/>
      <c r="C322" s="17"/>
      <c r="D322" s="17"/>
      <c r="E322" s="17"/>
      <c r="F322" s="87"/>
      <c r="G322" s="17"/>
      <c r="H322" s="17"/>
      <c r="I322" s="17"/>
      <c r="J322" s="17"/>
      <c r="K322" s="17"/>
      <c r="L322" s="17"/>
      <c r="M322" s="17"/>
      <c r="N322" s="17"/>
      <c r="O322" s="17"/>
      <c r="P322" s="17"/>
      <c r="Q322" s="17"/>
      <c r="R322" s="17"/>
      <c r="S322" s="17"/>
      <c r="T322" s="17"/>
      <c r="U322" s="22"/>
      <c r="V322" s="16"/>
      <c r="W322" s="16"/>
      <c r="X322" s="16"/>
      <c r="Y322" s="16"/>
      <c r="Z322" s="16"/>
      <c r="AA322" s="16"/>
      <c r="AB322" s="16"/>
      <c r="AC322" s="16"/>
      <c r="AD322" s="16"/>
      <c r="AE322" s="17"/>
      <c r="AF322" s="17"/>
      <c r="AG322" s="17"/>
      <c r="AH322" s="17"/>
      <c r="AI322" s="23"/>
    </row>
    <row r="323" spans="2:35" ht="15" customHeight="1" thickBot="1" x14ac:dyDescent="0.25">
      <c r="B323" s="26"/>
      <c r="C323" s="26" t="s">
        <v>525</v>
      </c>
      <c r="D323" s="17"/>
      <c r="E323" s="17"/>
      <c r="F323" s="87"/>
      <c r="G323" s="17"/>
      <c r="H323" s="17"/>
      <c r="I323" s="17"/>
      <c r="J323" s="17"/>
      <c r="K323" s="17"/>
      <c r="L323" s="17"/>
      <c r="M323" s="17"/>
      <c r="N323" s="17"/>
      <c r="O323" s="17"/>
      <c r="P323" s="17"/>
      <c r="Q323" s="17"/>
      <c r="R323" s="17"/>
      <c r="S323" s="17"/>
      <c r="T323" s="17"/>
      <c r="U323" s="22"/>
      <c r="V323" s="16"/>
      <c r="W323" s="17"/>
      <c r="X323" s="17"/>
      <c r="Y323" s="17"/>
      <c r="Z323" s="17"/>
      <c r="AA323" s="16"/>
      <c r="AB323" s="17"/>
      <c r="AC323" s="17"/>
      <c r="AD323" s="17"/>
      <c r="AE323" s="17"/>
      <c r="AF323" s="17"/>
      <c r="AG323" s="17"/>
      <c r="AH323" s="17"/>
      <c r="AI323" s="23"/>
    </row>
    <row r="324" spans="2:35" ht="15" customHeight="1" x14ac:dyDescent="0.4">
      <c r="B324" s="26"/>
      <c r="C324" s="371"/>
      <c r="D324" s="372"/>
      <c r="E324" s="372"/>
      <c r="F324" s="266" t="s">
        <v>584</v>
      </c>
      <c r="G324" s="255"/>
      <c r="H324" s="255"/>
      <c r="I324" s="255"/>
      <c r="J324" s="255"/>
      <c r="K324" s="255"/>
      <c r="L324" s="255"/>
      <c r="M324" s="256"/>
      <c r="N324" s="591"/>
      <c r="O324" s="592"/>
      <c r="P324" s="592"/>
      <c r="Q324" s="592"/>
      <c r="R324" s="592"/>
      <c r="S324" s="592"/>
      <c r="T324" s="592"/>
      <c r="U324" s="592"/>
      <c r="V324" s="592"/>
      <c r="W324" s="592"/>
      <c r="X324" s="592"/>
      <c r="Y324" s="592"/>
      <c r="Z324" s="592"/>
      <c r="AA324" s="592"/>
      <c r="AB324" s="592"/>
      <c r="AC324" s="592"/>
      <c r="AD324" s="592"/>
      <c r="AE324" s="592"/>
      <c r="AF324" s="592"/>
      <c r="AG324" s="592"/>
      <c r="AH324" s="593"/>
      <c r="AI324" s="23"/>
    </row>
    <row r="325" spans="2:35" ht="15" customHeight="1" thickBot="1" x14ac:dyDescent="0.45">
      <c r="B325" s="26"/>
      <c r="C325" s="375"/>
      <c r="D325" s="376"/>
      <c r="E325" s="376"/>
      <c r="F325" s="395"/>
      <c r="G325" s="396"/>
      <c r="H325" s="396"/>
      <c r="I325" s="396"/>
      <c r="J325" s="396"/>
      <c r="K325" s="396"/>
      <c r="L325" s="396"/>
      <c r="M325" s="397"/>
      <c r="N325" s="594"/>
      <c r="O325" s="595"/>
      <c r="P325" s="595"/>
      <c r="Q325" s="595"/>
      <c r="R325" s="595"/>
      <c r="S325" s="595"/>
      <c r="T325" s="595"/>
      <c r="U325" s="595"/>
      <c r="V325" s="595"/>
      <c r="W325" s="595"/>
      <c r="X325" s="595"/>
      <c r="Y325" s="595"/>
      <c r="Z325" s="595"/>
      <c r="AA325" s="595"/>
      <c r="AB325" s="595"/>
      <c r="AC325" s="595"/>
      <c r="AD325" s="595"/>
      <c r="AE325" s="595"/>
      <c r="AF325" s="595"/>
      <c r="AG325" s="595"/>
      <c r="AH325" s="596"/>
      <c r="AI325" s="25"/>
    </row>
    <row r="326" spans="2:35" ht="15" customHeight="1" x14ac:dyDescent="0.4">
      <c r="B326" s="26"/>
      <c r="C326" s="17"/>
      <c r="D326" s="17"/>
      <c r="E326" s="17"/>
      <c r="F326" s="87"/>
      <c r="G326" s="17"/>
      <c r="H326" s="17"/>
      <c r="I326" s="17"/>
      <c r="J326" s="17"/>
      <c r="K326" s="17"/>
      <c r="L326" s="17"/>
      <c r="M326" s="17"/>
      <c r="N326" s="17"/>
      <c r="O326" s="17"/>
      <c r="P326" s="17"/>
      <c r="Q326" s="17"/>
      <c r="R326" s="17"/>
      <c r="S326" s="17"/>
      <c r="T326" s="17"/>
      <c r="U326" s="17"/>
      <c r="V326" s="17"/>
      <c r="W326" s="17"/>
      <c r="X326" s="16"/>
      <c r="Y326" s="16"/>
      <c r="Z326" s="16"/>
      <c r="AA326" s="16"/>
      <c r="AB326" s="16"/>
      <c r="AC326" s="16"/>
      <c r="AD326" s="16"/>
      <c r="AE326" s="16"/>
      <c r="AF326" s="16"/>
      <c r="AG326" s="16"/>
      <c r="AH326" s="16"/>
      <c r="AI326" s="25"/>
    </row>
    <row r="327" spans="2:35" ht="15" customHeight="1" thickBot="1" x14ac:dyDescent="0.45">
      <c r="B327" s="26"/>
      <c r="C327" s="26" t="s">
        <v>526</v>
      </c>
      <c r="D327" s="17"/>
      <c r="E327" s="17"/>
      <c r="F327" s="87"/>
      <c r="G327" s="17"/>
      <c r="H327" s="17"/>
      <c r="I327" s="17"/>
      <c r="J327" s="17"/>
      <c r="K327" s="17"/>
      <c r="L327" s="17"/>
      <c r="M327" s="17"/>
      <c r="N327" s="17"/>
      <c r="O327" s="17"/>
      <c r="P327" s="17"/>
      <c r="Q327" s="17"/>
      <c r="R327" s="17"/>
      <c r="S327" s="17"/>
      <c r="T327" s="17"/>
      <c r="U327" s="17"/>
      <c r="V327" s="17"/>
      <c r="W327" s="17"/>
      <c r="X327" s="16"/>
      <c r="Y327" s="16"/>
      <c r="Z327" s="16"/>
      <c r="AA327" s="16"/>
      <c r="AB327" s="16"/>
      <c r="AC327" s="16"/>
      <c r="AD327" s="16"/>
      <c r="AE327" s="16"/>
      <c r="AF327" s="16"/>
      <c r="AG327" s="16"/>
      <c r="AH327" s="16"/>
      <c r="AI327" s="25"/>
    </row>
    <row r="328" spans="2:35" ht="15" customHeight="1" x14ac:dyDescent="0.4">
      <c r="B328" s="26"/>
      <c r="C328" s="578"/>
      <c r="D328" s="579"/>
      <c r="E328" s="579"/>
      <c r="F328" s="579"/>
      <c r="G328" s="579"/>
      <c r="H328" s="579"/>
      <c r="I328" s="579"/>
      <c r="J328" s="579"/>
      <c r="K328" s="579"/>
      <c r="L328" s="579"/>
      <c r="M328" s="579"/>
      <c r="N328" s="579"/>
      <c r="O328" s="579"/>
      <c r="P328" s="579"/>
      <c r="Q328" s="579"/>
      <c r="R328" s="579"/>
      <c r="S328" s="579"/>
      <c r="T328" s="579"/>
      <c r="U328" s="579"/>
      <c r="V328" s="579"/>
      <c r="W328" s="579"/>
      <c r="X328" s="579"/>
      <c r="Y328" s="579"/>
      <c r="Z328" s="579"/>
      <c r="AA328" s="579"/>
      <c r="AB328" s="579"/>
      <c r="AC328" s="579"/>
      <c r="AD328" s="579"/>
      <c r="AE328" s="579"/>
      <c r="AF328" s="579"/>
      <c r="AG328" s="579"/>
      <c r="AH328" s="580"/>
      <c r="AI328" s="25"/>
    </row>
    <row r="329" spans="2:35" ht="15" customHeight="1" x14ac:dyDescent="0.4">
      <c r="B329" s="26"/>
      <c r="C329" s="581"/>
      <c r="D329" s="582"/>
      <c r="E329" s="582"/>
      <c r="F329" s="582"/>
      <c r="G329" s="582"/>
      <c r="H329" s="582"/>
      <c r="I329" s="582"/>
      <c r="J329" s="582"/>
      <c r="K329" s="582"/>
      <c r="L329" s="582"/>
      <c r="M329" s="582"/>
      <c r="N329" s="582"/>
      <c r="O329" s="582"/>
      <c r="P329" s="582"/>
      <c r="Q329" s="582"/>
      <c r="R329" s="582"/>
      <c r="S329" s="582"/>
      <c r="T329" s="582"/>
      <c r="U329" s="582"/>
      <c r="V329" s="582"/>
      <c r="W329" s="582"/>
      <c r="X329" s="582"/>
      <c r="Y329" s="582"/>
      <c r="Z329" s="582"/>
      <c r="AA329" s="582"/>
      <c r="AB329" s="582"/>
      <c r="AC329" s="582"/>
      <c r="AD329" s="582"/>
      <c r="AE329" s="582"/>
      <c r="AF329" s="582"/>
      <c r="AG329" s="582"/>
      <c r="AH329" s="583"/>
      <c r="AI329" s="23"/>
    </row>
    <row r="330" spans="2:35" ht="15" customHeight="1" x14ac:dyDescent="0.4">
      <c r="B330" s="26"/>
      <c r="C330" s="581"/>
      <c r="D330" s="582"/>
      <c r="E330" s="582"/>
      <c r="F330" s="582"/>
      <c r="G330" s="582"/>
      <c r="H330" s="582"/>
      <c r="I330" s="582"/>
      <c r="J330" s="582"/>
      <c r="K330" s="582"/>
      <c r="L330" s="582"/>
      <c r="M330" s="582"/>
      <c r="N330" s="582"/>
      <c r="O330" s="582"/>
      <c r="P330" s="582"/>
      <c r="Q330" s="582"/>
      <c r="R330" s="582"/>
      <c r="S330" s="582"/>
      <c r="T330" s="582"/>
      <c r="U330" s="582"/>
      <c r="V330" s="582"/>
      <c r="W330" s="582"/>
      <c r="X330" s="582"/>
      <c r="Y330" s="582"/>
      <c r="Z330" s="582"/>
      <c r="AA330" s="582"/>
      <c r="AB330" s="582"/>
      <c r="AC330" s="582"/>
      <c r="AD330" s="582"/>
      <c r="AE330" s="582"/>
      <c r="AF330" s="582"/>
      <c r="AG330" s="582"/>
      <c r="AH330" s="583"/>
      <c r="AI330" s="23"/>
    </row>
    <row r="331" spans="2:35" ht="15" customHeight="1" thickBot="1" x14ac:dyDescent="0.45">
      <c r="B331" s="26"/>
      <c r="C331" s="584"/>
      <c r="D331" s="585"/>
      <c r="E331" s="585"/>
      <c r="F331" s="585"/>
      <c r="G331" s="585"/>
      <c r="H331" s="585"/>
      <c r="I331" s="585"/>
      <c r="J331" s="585"/>
      <c r="K331" s="585"/>
      <c r="L331" s="585"/>
      <c r="M331" s="585"/>
      <c r="N331" s="585"/>
      <c r="O331" s="585"/>
      <c r="P331" s="585"/>
      <c r="Q331" s="585"/>
      <c r="R331" s="585"/>
      <c r="S331" s="585"/>
      <c r="T331" s="585"/>
      <c r="U331" s="585"/>
      <c r="V331" s="585"/>
      <c r="W331" s="585"/>
      <c r="X331" s="585"/>
      <c r="Y331" s="585"/>
      <c r="Z331" s="585"/>
      <c r="AA331" s="585"/>
      <c r="AB331" s="585"/>
      <c r="AC331" s="585"/>
      <c r="AD331" s="585"/>
      <c r="AE331" s="585"/>
      <c r="AF331" s="585"/>
      <c r="AG331" s="585"/>
      <c r="AH331" s="586"/>
      <c r="AI331" s="23"/>
    </row>
    <row r="332" spans="2:35" ht="15" customHeight="1" x14ac:dyDescent="0.4">
      <c r="B332" s="26"/>
      <c r="C332" s="644" t="s">
        <v>527</v>
      </c>
      <c r="D332" s="644"/>
      <c r="E332" s="644"/>
      <c r="F332" s="644"/>
      <c r="G332" s="644"/>
      <c r="H332" s="644"/>
      <c r="I332" s="644"/>
      <c r="J332" s="644"/>
      <c r="K332" s="644"/>
      <c r="L332" s="644"/>
      <c r="M332" s="644"/>
      <c r="N332" s="644"/>
      <c r="O332" s="644"/>
      <c r="P332" s="644"/>
      <c r="Q332" s="644"/>
      <c r="R332" s="644"/>
      <c r="S332" s="644"/>
      <c r="T332" s="644"/>
      <c r="U332" s="644"/>
      <c r="V332" s="644"/>
      <c r="W332" s="644"/>
      <c r="X332" s="644"/>
      <c r="Y332" s="644"/>
      <c r="Z332" s="644"/>
      <c r="AA332" s="644"/>
      <c r="AB332" s="644"/>
      <c r="AC332" s="644"/>
      <c r="AD332" s="644"/>
      <c r="AE332" s="644"/>
      <c r="AF332" s="644"/>
      <c r="AG332" s="644"/>
      <c r="AH332" s="644"/>
      <c r="AI332" s="23"/>
    </row>
    <row r="333" spans="2:35" ht="15" customHeight="1" x14ac:dyDescent="0.4">
      <c r="B333" s="26"/>
      <c r="C333" s="644"/>
      <c r="D333" s="644"/>
      <c r="E333" s="644"/>
      <c r="F333" s="644"/>
      <c r="G333" s="644"/>
      <c r="H333" s="644"/>
      <c r="I333" s="644"/>
      <c r="J333" s="644"/>
      <c r="K333" s="644"/>
      <c r="L333" s="644"/>
      <c r="M333" s="644"/>
      <c r="N333" s="644"/>
      <c r="O333" s="644"/>
      <c r="P333" s="644"/>
      <c r="Q333" s="644"/>
      <c r="R333" s="644"/>
      <c r="S333" s="644"/>
      <c r="T333" s="644"/>
      <c r="U333" s="644"/>
      <c r="V333" s="644"/>
      <c r="W333" s="644"/>
      <c r="X333" s="644"/>
      <c r="Y333" s="644"/>
      <c r="Z333" s="644"/>
      <c r="AA333" s="644"/>
      <c r="AB333" s="644"/>
      <c r="AC333" s="644"/>
      <c r="AD333" s="644"/>
      <c r="AE333" s="644"/>
      <c r="AF333" s="644"/>
      <c r="AG333" s="644"/>
      <c r="AH333" s="644"/>
      <c r="AI333" s="23"/>
    </row>
    <row r="334" spans="2:35" ht="15" customHeight="1" x14ac:dyDescent="0.4">
      <c r="B334" s="26"/>
      <c r="C334" s="17"/>
      <c r="D334" s="17"/>
      <c r="E334" s="17"/>
      <c r="F334" s="87"/>
      <c r="G334" s="17"/>
      <c r="H334" s="17"/>
      <c r="I334" s="17"/>
      <c r="J334" s="17"/>
      <c r="K334" s="17"/>
      <c r="L334" s="17"/>
      <c r="M334" s="17"/>
      <c r="N334" s="17"/>
      <c r="O334" s="17"/>
      <c r="P334" s="17"/>
      <c r="Q334" s="17"/>
      <c r="R334" s="17"/>
      <c r="S334" s="17"/>
      <c r="T334" s="17"/>
      <c r="U334" s="17"/>
      <c r="V334" s="17"/>
      <c r="W334" s="17"/>
      <c r="X334" s="16"/>
      <c r="Y334" s="16"/>
      <c r="Z334" s="16"/>
      <c r="AA334" s="16"/>
      <c r="AB334" s="16"/>
      <c r="AC334" s="16"/>
      <c r="AD334" s="16"/>
      <c r="AE334" s="16"/>
      <c r="AF334" s="16"/>
      <c r="AG334" s="16"/>
      <c r="AH334" s="16"/>
      <c r="AI334" s="23"/>
    </row>
    <row r="335" spans="2:35" ht="15" customHeight="1" x14ac:dyDescent="0.4">
      <c r="B335" s="26" t="s">
        <v>528</v>
      </c>
      <c r="C335" s="17"/>
      <c r="D335" s="17"/>
      <c r="E335" s="17"/>
      <c r="F335" s="87"/>
      <c r="G335" s="17"/>
      <c r="H335" s="17"/>
      <c r="I335" s="17"/>
      <c r="J335" s="17"/>
      <c r="K335" s="17"/>
      <c r="L335" s="17"/>
      <c r="M335" s="17"/>
      <c r="N335" s="17"/>
      <c r="O335" s="17"/>
      <c r="P335" s="17"/>
      <c r="Q335" s="17"/>
      <c r="R335" s="17"/>
      <c r="S335" s="17"/>
      <c r="T335" s="17"/>
      <c r="U335" s="17"/>
      <c r="V335" s="17"/>
      <c r="W335" s="17"/>
      <c r="X335" s="16"/>
      <c r="Y335" s="16"/>
      <c r="Z335" s="16"/>
      <c r="AA335" s="16"/>
      <c r="AB335" s="16"/>
      <c r="AC335" s="16"/>
      <c r="AD335" s="16"/>
      <c r="AE335" s="16"/>
      <c r="AF335" s="16"/>
      <c r="AG335" s="16"/>
      <c r="AH335" s="16"/>
      <c r="AI335" s="23"/>
    </row>
    <row r="336" spans="2:35" ht="15" customHeight="1" thickBot="1" x14ac:dyDescent="0.45">
      <c r="B336" s="26"/>
      <c r="C336" s="26" t="s">
        <v>529</v>
      </c>
      <c r="D336" s="17"/>
      <c r="E336" s="17"/>
      <c r="F336" s="87"/>
      <c r="G336" s="17"/>
      <c r="H336" s="17"/>
      <c r="I336" s="17"/>
      <c r="J336" s="17"/>
      <c r="K336" s="17"/>
      <c r="L336" s="17"/>
      <c r="M336" s="17"/>
      <c r="N336" s="17"/>
      <c r="O336" s="17"/>
      <c r="P336" s="17"/>
      <c r="Q336" s="17"/>
      <c r="R336" s="17"/>
      <c r="S336" s="17"/>
      <c r="T336" s="17"/>
      <c r="U336" s="17"/>
      <c r="V336" s="17"/>
      <c r="W336" s="17"/>
      <c r="X336" s="16"/>
      <c r="Y336" s="16"/>
      <c r="Z336" s="16"/>
      <c r="AA336" s="16"/>
      <c r="AB336" s="16"/>
      <c r="AC336" s="16"/>
      <c r="AD336" s="16"/>
      <c r="AE336" s="16"/>
      <c r="AF336" s="16"/>
      <c r="AG336" s="16"/>
      <c r="AH336" s="16"/>
      <c r="AI336" s="23"/>
    </row>
    <row r="337" spans="2:35" ht="15" customHeight="1" x14ac:dyDescent="0.4">
      <c r="B337" s="26"/>
      <c r="C337" s="371"/>
      <c r="D337" s="372"/>
      <c r="E337" s="372"/>
      <c r="F337" s="266" t="s">
        <v>533</v>
      </c>
      <c r="G337" s="255"/>
      <c r="H337" s="255"/>
      <c r="I337" s="255"/>
      <c r="J337" s="255"/>
      <c r="K337" s="256"/>
      <c r="L337" s="477"/>
      <c r="M337" s="478"/>
      <c r="N337" s="478"/>
      <c r="O337" s="478"/>
      <c r="P337" s="478"/>
      <c r="Q337" s="478"/>
      <c r="R337" s="478"/>
      <c r="S337" s="478"/>
      <c r="T337" s="478"/>
      <c r="U337" s="478"/>
      <c r="V337" s="478"/>
      <c r="W337" s="478"/>
      <c r="X337" s="478"/>
      <c r="Y337" s="478"/>
      <c r="Z337" s="478"/>
      <c r="AA337" s="478"/>
      <c r="AB337" s="478"/>
      <c r="AC337" s="478"/>
      <c r="AD337" s="478"/>
      <c r="AE337" s="478"/>
      <c r="AF337" s="478"/>
      <c r="AG337" s="478"/>
      <c r="AH337" s="479"/>
      <c r="AI337" s="23"/>
    </row>
    <row r="338" spans="2:35" ht="15" customHeight="1" thickBot="1" x14ac:dyDescent="0.45">
      <c r="B338" s="26"/>
      <c r="C338" s="375"/>
      <c r="D338" s="376"/>
      <c r="E338" s="376"/>
      <c r="F338" s="395"/>
      <c r="G338" s="396"/>
      <c r="H338" s="396"/>
      <c r="I338" s="396"/>
      <c r="J338" s="396"/>
      <c r="K338" s="397"/>
      <c r="L338" s="409"/>
      <c r="M338" s="410"/>
      <c r="N338" s="410"/>
      <c r="O338" s="410"/>
      <c r="P338" s="410"/>
      <c r="Q338" s="410"/>
      <c r="R338" s="410"/>
      <c r="S338" s="410"/>
      <c r="T338" s="410"/>
      <c r="U338" s="410"/>
      <c r="V338" s="410"/>
      <c r="W338" s="410"/>
      <c r="X338" s="410"/>
      <c r="Y338" s="410"/>
      <c r="Z338" s="410"/>
      <c r="AA338" s="410"/>
      <c r="AB338" s="410"/>
      <c r="AC338" s="410"/>
      <c r="AD338" s="410"/>
      <c r="AE338" s="410"/>
      <c r="AF338" s="410"/>
      <c r="AG338" s="410"/>
      <c r="AH338" s="569"/>
      <c r="AI338" s="23"/>
    </row>
    <row r="339" spans="2:35" ht="15" customHeight="1" x14ac:dyDescent="0.4">
      <c r="B339" s="26"/>
      <c r="C339" s="17"/>
      <c r="D339" s="17"/>
      <c r="E339" s="17"/>
      <c r="F339" s="87"/>
      <c r="G339" s="17"/>
      <c r="H339" s="17"/>
      <c r="I339" s="17"/>
      <c r="J339" s="17"/>
      <c r="K339" s="17"/>
      <c r="L339" s="17"/>
      <c r="M339" s="17"/>
      <c r="N339" s="17"/>
      <c r="O339" s="17"/>
      <c r="P339" s="17"/>
      <c r="Q339" s="17"/>
      <c r="R339" s="17"/>
      <c r="S339" s="24"/>
      <c r="T339" s="24"/>
      <c r="U339" s="24"/>
      <c r="V339" s="16"/>
      <c r="W339" s="16"/>
      <c r="X339" s="16"/>
      <c r="Y339" s="16"/>
      <c r="Z339" s="16"/>
      <c r="AA339" s="16"/>
      <c r="AB339" s="16"/>
      <c r="AC339" s="16"/>
      <c r="AD339" s="16"/>
      <c r="AE339" s="17"/>
      <c r="AF339" s="17"/>
      <c r="AG339" s="17"/>
      <c r="AH339" s="17"/>
      <c r="AI339" s="23"/>
    </row>
    <row r="340" spans="2:35" ht="15" customHeight="1" thickBot="1" x14ac:dyDescent="0.45">
      <c r="B340" s="26"/>
      <c r="C340" s="26" t="s">
        <v>530</v>
      </c>
      <c r="D340" s="17"/>
      <c r="E340" s="17"/>
      <c r="F340" s="87"/>
      <c r="G340" s="17"/>
      <c r="H340" s="17"/>
      <c r="I340" s="17"/>
      <c r="J340" s="17"/>
      <c r="K340" s="17"/>
      <c r="L340" s="17"/>
      <c r="M340" s="17"/>
      <c r="N340" s="17"/>
      <c r="O340" s="17"/>
      <c r="P340" s="17"/>
      <c r="Q340" s="17"/>
      <c r="R340" s="17"/>
      <c r="S340" s="17"/>
      <c r="T340" s="17"/>
      <c r="U340" s="17"/>
      <c r="V340" s="17"/>
      <c r="W340" s="17"/>
      <c r="X340" s="16"/>
      <c r="Y340" s="16"/>
      <c r="Z340" s="16"/>
      <c r="AA340" s="16"/>
      <c r="AB340" s="16"/>
      <c r="AC340" s="16"/>
      <c r="AD340" s="16"/>
      <c r="AE340" s="16"/>
      <c r="AF340" s="16"/>
      <c r="AG340" s="16"/>
      <c r="AH340" s="16"/>
      <c r="AI340" s="23"/>
    </row>
    <row r="341" spans="2:35" ht="15" customHeight="1" x14ac:dyDescent="0.4">
      <c r="B341" s="26"/>
      <c r="C341" s="371"/>
      <c r="D341" s="372"/>
      <c r="E341" s="372"/>
      <c r="F341" s="664" t="s">
        <v>533</v>
      </c>
      <c r="G341" s="665"/>
      <c r="H341" s="665"/>
      <c r="I341" s="665"/>
      <c r="J341" s="665"/>
      <c r="K341" s="666"/>
      <c r="L341" s="477"/>
      <c r="M341" s="478"/>
      <c r="N341" s="478"/>
      <c r="O341" s="478"/>
      <c r="P341" s="478"/>
      <c r="Q341" s="478"/>
      <c r="R341" s="478"/>
      <c r="S341" s="478"/>
      <c r="T341" s="478"/>
      <c r="U341" s="478"/>
      <c r="V341" s="478"/>
      <c r="W341" s="478"/>
      <c r="X341" s="478"/>
      <c r="Y341" s="478"/>
      <c r="Z341" s="478"/>
      <c r="AA341" s="478"/>
      <c r="AB341" s="478"/>
      <c r="AC341" s="478"/>
      <c r="AD341" s="478"/>
      <c r="AE341" s="478"/>
      <c r="AF341" s="478"/>
      <c r="AG341" s="478"/>
      <c r="AH341" s="479"/>
      <c r="AI341" s="23"/>
    </row>
    <row r="342" spans="2:35" ht="15" customHeight="1" thickBot="1" x14ac:dyDescent="0.45">
      <c r="B342" s="26"/>
      <c r="C342" s="375"/>
      <c r="D342" s="376"/>
      <c r="E342" s="376"/>
      <c r="F342" s="667"/>
      <c r="G342" s="668"/>
      <c r="H342" s="668"/>
      <c r="I342" s="668"/>
      <c r="J342" s="668"/>
      <c r="K342" s="669"/>
      <c r="L342" s="409"/>
      <c r="M342" s="410"/>
      <c r="N342" s="410"/>
      <c r="O342" s="410"/>
      <c r="P342" s="410"/>
      <c r="Q342" s="410"/>
      <c r="R342" s="410"/>
      <c r="S342" s="410"/>
      <c r="T342" s="410"/>
      <c r="U342" s="410"/>
      <c r="V342" s="410"/>
      <c r="W342" s="410"/>
      <c r="X342" s="410"/>
      <c r="Y342" s="410"/>
      <c r="Z342" s="410"/>
      <c r="AA342" s="410"/>
      <c r="AB342" s="410"/>
      <c r="AC342" s="410"/>
      <c r="AD342" s="410"/>
      <c r="AE342" s="410"/>
      <c r="AF342" s="410"/>
      <c r="AG342" s="410"/>
      <c r="AH342" s="569"/>
      <c r="AI342" s="23"/>
    </row>
    <row r="343" spans="2:35" ht="15" customHeight="1" x14ac:dyDescent="0.4">
      <c r="B343" s="26"/>
      <c r="C343" s="17"/>
      <c r="D343" s="17"/>
      <c r="E343" s="17"/>
      <c r="F343" s="87"/>
      <c r="G343" s="17"/>
      <c r="H343" s="17"/>
      <c r="I343" s="17"/>
      <c r="J343" s="17"/>
      <c r="K343" s="17"/>
      <c r="L343" s="17"/>
      <c r="M343" s="17"/>
      <c r="N343" s="17"/>
      <c r="O343" s="17"/>
      <c r="P343" s="17"/>
      <c r="Q343" s="17"/>
      <c r="R343" s="17"/>
      <c r="S343" s="24"/>
      <c r="T343" s="24"/>
      <c r="U343" s="24"/>
      <c r="V343" s="16"/>
      <c r="W343" s="16"/>
      <c r="X343" s="16"/>
      <c r="Y343" s="16"/>
      <c r="Z343" s="16"/>
      <c r="AA343" s="16"/>
      <c r="AB343" s="16"/>
      <c r="AC343" s="16"/>
      <c r="AD343" s="16"/>
      <c r="AE343" s="17"/>
      <c r="AF343" s="17"/>
      <c r="AG343" s="17"/>
      <c r="AH343" s="17"/>
      <c r="AI343" s="23"/>
    </row>
    <row r="344" spans="2:35" ht="15" customHeight="1" x14ac:dyDescent="0.2">
      <c r="B344" s="26" t="s">
        <v>531</v>
      </c>
      <c r="C344" s="17"/>
      <c r="D344" s="17"/>
      <c r="E344" s="17"/>
      <c r="F344" s="87"/>
      <c r="G344" s="17"/>
      <c r="H344" s="17"/>
      <c r="I344" s="17"/>
      <c r="J344" s="17"/>
      <c r="K344" s="17"/>
      <c r="L344" s="17"/>
      <c r="M344" s="17"/>
      <c r="N344" s="17"/>
      <c r="O344" s="17"/>
      <c r="P344" s="17"/>
      <c r="Q344" s="17"/>
      <c r="R344" s="17"/>
      <c r="S344" s="22"/>
      <c r="T344" s="22"/>
      <c r="U344" s="22"/>
      <c r="V344" s="16"/>
      <c r="W344" s="16"/>
      <c r="X344" s="16"/>
      <c r="Y344" s="16"/>
      <c r="Z344" s="16"/>
      <c r="AA344" s="16"/>
      <c r="AB344" s="16"/>
      <c r="AC344" s="16"/>
      <c r="AD344" s="16"/>
      <c r="AE344" s="17"/>
      <c r="AF344" s="17"/>
      <c r="AG344" s="17"/>
      <c r="AH344" s="17"/>
      <c r="AI344" s="23"/>
    </row>
    <row r="345" spans="2:35" ht="15" customHeight="1" thickBot="1" x14ac:dyDescent="0.25">
      <c r="B345" s="26"/>
      <c r="C345" s="26" t="s">
        <v>532</v>
      </c>
      <c r="D345" s="17"/>
      <c r="E345" s="17"/>
      <c r="F345" s="87"/>
      <c r="G345" s="17"/>
      <c r="H345" s="17"/>
      <c r="I345" s="17"/>
      <c r="J345" s="17"/>
      <c r="K345" s="17"/>
      <c r="L345" s="17"/>
      <c r="M345" s="17"/>
      <c r="N345" s="17"/>
      <c r="O345" s="17"/>
      <c r="P345" s="17"/>
      <c r="Q345" s="17"/>
      <c r="R345" s="17"/>
      <c r="S345" s="22"/>
      <c r="T345" s="22"/>
      <c r="U345" s="22"/>
      <c r="V345" s="16"/>
      <c r="W345" s="17"/>
      <c r="X345" s="17"/>
      <c r="Y345" s="17"/>
      <c r="Z345" s="17"/>
      <c r="AA345" s="16"/>
      <c r="AB345" s="17"/>
      <c r="AC345" s="17"/>
      <c r="AD345" s="17"/>
      <c r="AE345" s="17"/>
      <c r="AF345" s="17"/>
      <c r="AG345" s="17"/>
      <c r="AH345" s="17"/>
      <c r="AI345" s="23"/>
    </row>
    <row r="346" spans="2:35" ht="15" customHeight="1" x14ac:dyDescent="0.4">
      <c r="B346" s="26"/>
      <c r="C346" s="656"/>
      <c r="D346" s="592"/>
      <c r="E346" s="592"/>
      <c r="F346" s="592"/>
      <c r="G346" s="592"/>
      <c r="H346" s="592"/>
      <c r="I346" s="592"/>
      <c r="J346" s="592"/>
      <c r="K346" s="592"/>
      <c r="L346" s="592"/>
      <c r="M346" s="592"/>
      <c r="N346" s="592"/>
      <c r="O346" s="592"/>
      <c r="P346" s="592"/>
      <c r="Q346" s="592"/>
      <c r="R346" s="592"/>
      <c r="S346" s="592"/>
      <c r="T346" s="592"/>
      <c r="U346" s="592"/>
      <c r="V346" s="592"/>
      <c r="W346" s="592"/>
      <c r="X346" s="592"/>
      <c r="Y346" s="592"/>
      <c r="Z346" s="592"/>
      <c r="AA346" s="592"/>
      <c r="AB346" s="592"/>
      <c r="AC346" s="592"/>
      <c r="AD346" s="592"/>
      <c r="AE346" s="592"/>
      <c r="AF346" s="592"/>
      <c r="AG346" s="592"/>
      <c r="AH346" s="593"/>
      <c r="AI346" s="23"/>
    </row>
    <row r="347" spans="2:35" ht="15" customHeight="1" x14ac:dyDescent="0.4">
      <c r="B347" s="26"/>
      <c r="C347" s="657"/>
      <c r="D347" s="658"/>
      <c r="E347" s="658"/>
      <c r="F347" s="658"/>
      <c r="G347" s="658"/>
      <c r="H347" s="658"/>
      <c r="I347" s="658"/>
      <c r="J347" s="658"/>
      <c r="K347" s="658"/>
      <c r="L347" s="658"/>
      <c r="M347" s="658"/>
      <c r="N347" s="658"/>
      <c r="O347" s="658"/>
      <c r="P347" s="658"/>
      <c r="Q347" s="658"/>
      <c r="R347" s="658"/>
      <c r="S347" s="658"/>
      <c r="T347" s="658"/>
      <c r="U347" s="658"/>
      <c r="V347" s="658"/>
      <c r="W347" s="658"/>
      <c r="X347" s="658"/>
      <c r="Y347" s="658"/>
      <c r="Z347" s="658"/>
      <c r="AA347" s="658"/>
      <c r="AB347" s="658"/>
      <c r="AC347" s="658"/>
      <c r="AD347" s="658"/>
      <c r="AE347" s="658"/>
      <c r="AF347" s="658"/>
      <c r="AG347" s="658"/>
      <c r="AH347" s="659"/>
      <c r="AI347" s="23"/>
    </row>
    <row r="348" spans="2:35" ht="15" customHeight="1" x14ac:dyDescent="0.4">
      <c r="B348" s="26"/>
      <c r="C348" s="657"/>
      <c r="D348" s="658"/>
      <c r="E348" s="658"/>
      <c r="F348" s="658"/>
      <c r="G348" s="658"/>
      <c r="H348" s="658"/>
      <c r="I348" s="658"/>
      <c r="J348" s="658"/>
      <c r="K348" s="658"/>
      <c r="L348" s="658"/>
      <c r="M348" s="658"/>
      <c r="N348" s="658"/>
      <c r="O348" s="658"/>
      <c r="P348" s="658"/>
      <c r="Q348" s="658"/>
      <c r="R348" s="658"/>
      <c r="S348" s="658"/>
      <c r="T348" s="658"/>
      <c r="U348" s="658"/>
      <c r="V348" s="658"/>
      <c r="W348" s="658"/>
      <c r="X348" s="658"/>
      <c r="Y348" s="658"/>
      <c r="Z348" s="658"/>
      <c r="AA348" s="658"/>
      <c r="AB348" s="658"/>
      <c r="AC348" s="658"/>
      <c r="AD348" s="658"/>
      <c r="AE348" s="658"/>
      <c r="AF348" s="658"/>
      <c r="AG348" s="658"/>
      <c r="AH348" s="659"/>
      <c r="AI348" s="23"/>
    </row>
    <row r="349" spans="2:35" ht="15" customHeight="1" x14ac:dyDescent="0.4">
      <c r="B349" s="26"/>
      <c r="C349" s="657"/>
      <c r="D349" s="658"/>
      <c r="E349" s="658"/>
      <c r="F349" s="658"/>
      <c r="G349" s="658"/>
      <c r="H349" s="658"/>
      <c r="I349" s="658"/>
      <c r="J349" s="658"/>
      <c r="K349" s="658"/>
      <c r="L349" s="658"/>
      <c r="M349" s="658"/>
      <c r="N349" s="658"/>
      <c r="O349" s="658"/>
      <c r="P349" s="658"/>
      <c r="Q349" s="658"/>
      <c r="R349" s="658"/>
      <c r="S349" s="658"/>
      <c r="T349" s="658"/>
      <c r="U349" s="658"/>
      <c r="V349" s="658"/>
      <c r="W349" s="658"/>
      <c r="X349" s="658"/>
      <c r="Y349" s="658"/>
      <c r="Z349" s="658"/>
      <c r="AA349" s="658"/>
      <c r="AB349" s="658"/>
      <c r="AC349" s="658"/>
      <c r="AD349" s="658"/>
      <c r="AE349" s="658"/>
      <c r="AF349" s="658"/>
      <c r="AG349" s="658"/>
      <c r="AH349" s="659"/>
      <c r="AI349" s="23"/>
    </row>
    <row r="350" spans="2:35" ht="15" customHeight="1" x14ac:dyDescent="0.4">
      <c r="B350" s="26"/>
      <c r="C350" s="657"/>
      <c r="D350" s="658"/>
      <c r="E350" s="658"/>
      <c r="F350" s="658"/>
      <c r="G350" s="658"/>
      <c r="H350" s="658"/>
      <c r="I350" s="658"/>
      <c r="J350" s="658"/>
      <c r="K350" s="658"/>
      <c r="L350" s="658"/>
      <c r="M350" s="658"/>
      <c r="N350" s="658"/>
      <c r="O350" s="658"/>
      <c r="P350" s="658"/>
      <c r="Q350" s="658"/>
      <c r="R350" s="658"/>
      <c r="S350" s="658"/>
      <c r="T350" s="658"/>
      <c r="U350" s="658"/>
      <c r="V350" s="658"/>
      <c r="W350" s="658"/>
      <c r="X350" s="658"/>
      <c r="Y350" s="658"/>
      <c r="Z350" s="658"/>
      <c r="AA350" s="658"/>
      <c r="AB350" s="658"/>
      <c r="AC350" s="658"/>
      <c r="AD350" s="658"/>
      <c r="AE350" s="658"/>
      <c r="AF350" s="658"/>
      <c r="AG350" s="658"/>
      <c r="AH350" s="659"/>
      <c r="AI350" s="23"/>
    </row>
    <row r="351" spans="2:35" ht="15" customHeight="1" thickBot="1" x14ac:dyDescent="0.45">
      <c r="B351" s="26"/>
      <c r="C351" s="660"/>
      <c r="D351" s="595"/>
      <c r="E351" s="595"/>
      <c r="F351" s="595"/>
      <c r="G351" s="595"/>
      <c r="H351" s="595"/>
      <c r="I351" s="595"/>
      <c r="J351" s="595"/>
      <c r="K351" s="595"/>
      <c r="L351" s="595"/>
      <c r="M351" s="595"/>
      <c r="N351" s="595"/>
      <c r="O351" s="595"/>
      <c r="P351" s="595"/>
      <c r="Q351" s="595"/>
      <c r="R351" s="595"/>
      <c r="S351" s="595"/>
      <c r="T351" s="595"/>
      <c r="U351" s="595"/>
      <c r="V351" s="595"/>
      <c r="W351" s="595"/>
      <c r="X351" s="595"/>
      <c r="Y351" s="595"/>
      <c r="Z351" s="595"/>
      <c r="AA351" s="595"/>
      <c r="AB351" s="595"/>
      <c r="AC351" s="595"/>
      <c r="AD351" s="595"/>
      <c r="AE351" s="595"/>
      <c r="AF351" s="595"/>
      <c r="AG351" s="595"/>
      <c r="AH351" s="596"/>
      <c r="AI351" s="23"/>
    </row>
    <row r="352" spans="2:35" ht="15" customHeight="1" x14ac:dyDescent="0.4">
      <c r="B352" s="26"/>
      <c r="C352" s="26"/>
      <c r="D352" s="26"/>
      <c r="E352" s="26"/>
      <c r="F352" s="77"/>
      <c r="G352" s="26"/>
      <c r="H352" s="26"/>
      <c r="I352" s="26"/>
      <c r="J352" s="26"/>
      <c r="K352" s="26"/>
      <c r="L352" s="28"/>
      <c r="M352" s="28"/>
      <c r="N352" s="26"/>
      <c r="O352" s="26"/>
      <c r="P352" s="23"/>
      <c r="Q352" s="23"/>
      <c r="R352" s="23"/>
      <c r="S352" s="26"/>
      <c r="T352" s="23"/>
      <c r="U352" s="23"/>
      <c r="V352" s="23"/>
      <c r="W352" s="26"/>
      <c r="X352" s="26"/>
      <c r="Y352" s="26"/>
      <c r="Z352" s="26"/>
      <c r="AA352" s="26"/>
      <c r="AB352" s="26"/>
      <c r="AC352" s="26"/>
      <c r="AD352" s="26"/>
      <c r="AE352" s="26"/>
      <c r="AF352" s="26"/>
      <c r="AG352" s="26"/>
      <c r="AH352" s="26"/>
      <c r="AI352" s="23"/>
    </row>
    <row r="353" spans="2:50" ht="15" customHeight="1" x14ac:dyDescent="0.4">
      <c r="B353" s="26"/>
      <c r="C353" s="26"/>
      <c r="D353" s="26"/>
      <c r="E353" s="26"/>
      <c r="F353" s="90"/>
      <c r="G353" s="26"/>
      <c r="H353" s="26"/>
      <c r="I353" s="26"/>
      <c r="J353" s="26"/>
      <c r="K353" s="26"/>
      <c r="L353" s="28"/>
      <c r="M353" s="28"/>
      <c r="N353" s="26"/>
      <c r="O353" s="26"/>
      <c r="P353" s="23"/>
      <c r="Q353" s="23"/>
      <c r="R353" s="23"/>
      <c r="S353" s="26"/>
      <c r="T353" s="23"/>
      <c r="U353" s="23"/>
      <c r="V353" s="23"/>
      <c r="W353" s="26"/>
      <c r="X353" s="26"/>
      <c r="Y353" s="26"/>
      <c r="Z353" s="26"/>
      <c r="AA353" s="26"/>
      <c r="AB353" s="26"/>
      <c r="AC353" s="26"/>
      <c r="AD353" s="26"/>
      <c r="AE353" s="26"/>
      <c r="AF353" s="26"/>
      <c r="AG353" s="26"/>
      <c r="AH353" s="26"/>
      <c r="AI353" s="23"/>
    </row>
    <row r="354" spans="2:50" ht="15" customHeight="1" x14ac:dyDescent="0.4">
      <c r="B354" s="26"/>
      <c r="C354" s="26"/>
      <c r="D354" s="26"/>
      <c r="E354" s="26"/>
      <c r="F354" s="77"/>
      <c r="G354" s="26"/>
      <c r="H354" s="26"/>
      <c r="I354" s="26"/>
      <c r="J354" s="26"/>
      <c r="K354" s="26"/>
      <c r="L354" s="28"/>
      <c r="M354" s="28"/>
      <c r="T354" s="98" t="str">
        <f>$H$26&amp;IF($H$28&lt;&gt;""," "&amp;$H$28,"")&amp;" "&amp;$H$24</f>
        <v xml:space="preserve"> </v>
      </c>
      <c r="U354" s="98"/>
      <c r="V354" s="98"/>
      <c r="W354" s="98"/>
      <c r="X354" s="98"/>
      <c r="Y354" s="98"/>
      <c r="Z354" s="98"/>
      <c r="AA354" s="98"/>
      <c r="AB354" s="98"/>
      <c r="AC354" s="98"/>
      <c r="AD354" s="98"/>
      <c r="AE354" s="98"/>
      <c r="AF354" s="98"/>
      <c r="AG354" s="98"/>
      <c r="AH354" s="98"/>
      <c r="AI354" s="98"/>
    </row>
    <row r="355" spans="2:50" ht="15" customHeight="1" x14ac:dyDescent="0.4">
      <c r="B355" s="26"/>
      <c r="C355" s="26"/>
      <c r="D355" s="26"/>
      <c r="E355" s="26"/>
      <c r="F355" s="77"/>
      <c r="G355" s="26"/>
      <c r="H355" s="26"/>
      <c r="I355" s="26"/>
      <c r="J355" s="26"/>
      <c r="K355" s="26"/>
      <c r="L355" s="28"/>
      <c r="M355" s="28"/>
      <c r="N355" s="43" t="s">
        <v>20</v>
      </c>
      <c r="O355" s="43"/>
      <c r="P355" s="43"/>
      <c r="Q355" s="43"/>
      <c r="R355" s="43"/>
      <c r="S355" s="43"/>
      <c r="T355" s="99"/>
      <c r="U355" s="99"/>
      <c r="V355" s="99"/>
      <c r="W355" s="99"/>
      <c r="X355" s="99"/>
      <c r="Y355" s="99"/>
      <c r="Z355" s="99"/>
      <c r="AA355" s="99"/>
      <c r="AB355" s="99"/>
      <c r="AC355" s="99"/>
      <c r="AD355" s="99"/>
      <c r="AE355" s="99"/>
      <c r="AF355" s="99"/>
      <c r="AG355" s="99"/>
      <c r="AH355" s="99"/>
      <c r="AI355" s="99"/>
    </row>
    <row r="356" spans="2:50" ht="15" customHeight="1" x14ac:dyDescent="0.2">
      <c r="B356" s="27"/>
      <c r="C356" s="97"/>
      <c r="D356" s="97"/>
      <c r="E356" s="97"/>
      <c r="F356" s="97"/>
      <c r="G356" s="97"/>
      <c r="H356" s="97"/>
      <c r="I356" s="97"/>
      <c r="J356" s="97"/>
      <c r="K356" s="97"/>
      <c r="L356" s="93"/>
      <c r="M356" s="27"/>
      <c r="T356" s="39"/>
      <c r="U356" s="39"/>
      <c r="V356" s="39"/>
      <c r="W356" s="39"/>
      <c r="X356" s="39"/>
      <c r="Y356" s="39"/>
      <c r="Z356" s="39"/>
      <c r="AA356" s="39"/>
      <c r="AB356" s="39"/>
      <c r="AC356" s="39"/>
      <c r="AD356" s="39"/>
      <c r="AE356" s="39"/>
      <c r="AF356" s="39"/>
      <c r="AG356" s="39"/>
      <c r="AH356" s="39"/>
      <c r="AI356" s="39"/>
    </row>
    <row r="357" spans="2:50" ht="15" customHeight="1" x14ac:dyDescent="0.2">
      <c r="B357" s="27"/>
      <c r="C357" s="97"/>
      <c r="D357" s="97"/>
      <c r="E357" s="97"/>
      <c r="F357" s="97"/>
      <c r="G357" s="97"/>
      <c r="H357" s="97"/>
      <c r="I357" s="97"/>
      <c r="J357" s="97"/>
      <c r="K357" s="97"/>
      <c r="L357" s="93"/>
      <c r="M357" s="27"/>
      <c r="N357" s="43" t="s">
        <v>617</v>
      </c>
      <c r="O357" s="43"/>
      <c r="P357" s="43"/>
      <c r="Q357" s="43"/>
      <c r="R357" s="43"/>
      <c r="S357" s="43"/>
      <c r="T357" s="42"/>
      <c r="U357" s="42"/>
      <c r="V357" s="42"/>
      <c r="W357" s="42"/>
      <c r="X357" s="42"/>
      <c r="Y357" s="42"/>
      <c r="Z357" s="42"/>
      <c r="AA357" s="42"/>
      <c r="AB357" s="42"/>
      <c r="AC357" s="42"/>
      <c r="AD357" s="42"/>
      <c r="AE357" s="42"/>
      <c r="AF357" s="42"/>
      <c r="AG357" s="42"/>
      <c r="AH357" s="42"/>
      <c r="AI357" s="42"/>
    </row>
    <row r="359" spans="2:50" ht="15" customHeight="1" x14ac:dyDescent="0.4">
      <c r="B359" s="643" t="s">
        <v>585</v>
      </c>
      <c r="C359" s="643"/>
      <c r="D359" s="643"/>
      <c r="E359" s="643"/>
      <c r="F359" s="643"/>
      <c r="G359" s="643"/>
      <c r="H359" s="643"/>
      <c r="I359" s="643"/>
      <c r="J359" s="643"/>
      <c r="K359" s="643"/>
      <c r="L359" s="643"/>
      <c r="M359" s="643"/>
      <c r="N359" s="643"/>
      <c r="O359" s="643"/>
      <c r="P359" s="643"/>
      <c r="Q359" s="643"/>
      <c r="R359" s="643"/>
      <c r="S359" s="643"/>
      <c r="T359" s="643"/>
      <c r="U359" s="643"/>
      <c r="V359" s="643"/>
      <c r="W359" s="643"/>
      <c r="X359" s="643"/>
      <c r="Y359" s="643"/>
      <c r="Z359" s="643"/>
      <c r="AA359" s="643"/>
      <c r="AB359" s="643"/>
      <c r="AC359" s="643"/>
      <c r="AD359" s="643"/>
      <c r="AE359" s="643"/>
      <c r="AF359" s="643"/>
      <c r="AG359" s="643"/>
      <c r="AH359" s="643"/>
      <c r="AI359" s="643"/>
    </row>
    <row r="360" spans="2:50" ht="15" customHeight="1" x14ac:dyDescent="0.4">
      <c r="D360" s="44"/>
      <c r="E360" s="44"/>
      <c r="F360" s="73"/>
      <c r="G360" s="44"/>
      <c r="H360" s="44"/>
      <c r="I360" s="44"/>
      <c r="J360" s="44"/>
      <c r="K360" s="44"/>
      <c r="L360" s="44"/>
      <c r="M360" s="44"/>
      <c r="N360" s="44"/>
      <c r="O360" s="44"/>
      <c r="P360" s="44"/>
      <c r="Q360" s="44"/>
      <c r="R360" s="44"/>
      <c r="S360" s="44"/>
      <c r="T360" s="44"/>
      <c r="U360" s="44"/>
      <c r="V360" s="44"/>
      <c r="W360" s="44"/>
      <c r="X360" s="44"/>
      <c r="Y360" s="44"/>
      <c r="Z360" s="44"/>
      <c r="AA360" s="44"/>
      <c r="AB360" s="44"/>
      <c r="AC360" s="44"/>
      <c r="AD360" s="44"/>
      <c r="AE360" s="44"/>
      <c r="AF360" s="44"/>
      <c r="AG360" s="44"/>
      <c r="AH360" s="44"/>
    </row>
    <row r="361" spans="2:50" ht="15" customHeight="1" x14ac:dyDescent="0.4">
      <c r="C361" s="641" t="str">
        <f>"I,"&amp;T354&amp;" , "</f>
        <v xml:space="preserve">I,  , </v>
      </c>
      <c r="D361" s="641"/>
      <c r="E361" s="641"/>
      <c r="F361" s="641"/>
      <c r="G361" s="641"/>
      <c r="H361" s="641"/>
      <c r="I361" s="641"/>
      <c r="J361" s="641"/>
      <c r="K361" s="641"/>
      <c r="L361" s="641"/>
      <c r="M361" s="641"/>
      <c r="N361" s="641"/>
      <c r="O361" s="641"/>
      <c r="P361" s="641"/>
      <c r="Q361" s="641"/>
      <c r="R361" s="641"/>
      <c r="S361" s="641"/>
      <c r="T361" s="641"/>
      <c r="U361" s="641"/>
      <c r="V361" s="641"/>
      <c r="W361" s="641"/>
      <c r="X361" s="641"/>
      <c r="Y361" s="641"/>
      <c r="Z361" s="641"/>
      <c r="AA361" s="641"/>
      <c r="AB361" s="641"/>
      <c r="AC361" s="641"/>
      <c r="AD361" s="641"/>
      <c r="AE361" s="641"/>
      <c r="AF361" s="641"/>
      <c r="AG361" s="641"/>
      <c r="AH361" s="641"/>
      <c r="AK361" s="44"/>
      <c r="AL361" s="44"/>
      <c r="AM361" s="44"/>
      <c r="AN361" s="44"/>
      <c r="AO361" s="44"/>
      <c r="AP361" s="44"/>
      <c r="AQ361" s="44"/>
      <c r="AR361" s="44"/>
      <c r="AS361" s="44"/>
      <c r="AT361" s="44"/>
      <c r="AU361" s="44"/>
      <c r="AV361" s="44"/>
      <c r="AW361" s="34"/>
      <c r="AX361" s="34"/>
    </row>
    <row r="362" spans="2:50" ht="15" customHeight="1" x14ac:dyDescent="0.4">
      <c r="C362" s="641" t="s">
        <v>1100</v>
      </c>
      <c r="D362" s="641"/>
      <c r="E362" s="641"/>
      <c r="F362" s="641"/>
      <c r="G362" s="641"/>
      <c r="H362" s="641"/>
      <c r="I362" s="641"/>
      <c r="J362" s="641"/>
      <c r="K362" s="641"/>
      <c r="L362" s="641"/>
      <c r="M362" s="641"/>
      <c r="N362" s="641"/>
      <c r="O362" s="641"/>
      <c r="P362" s="641"/>
      <c r="Q362" s="641"/>
      <c r="R362" s="641"/>
      <c r="S362" s="641"/>
      <c r="T362" s="641"/>
      <c r="U362" s="641"/>
      <c r="V362" s="641"/>
      <c r="W362" s="641"/>
      <c r="X362" s="641"/>
      <c r="Y362" s="641"/>
      <c r="Z362" s="641"/>
      <c r="AA362" s="641"/>
      <c r="AB362" s="641"/>
      <c r="AC362" s="641"/>
      <c r="AD362" s="641"/>
      <c r="AE362" s="641"/>
      <c r="AF362" s="641"/>
      <c r="AG362" s="641"/>
      <c r="AH362" s="641"/>
      <c r="AK362" s="44"/>
      <c r="AL362" s="44"/>
      <c r="AM362" s="44"/>
      <c r="AN362" s="44"/>
      <c r="AO362" s="44"/>
      <c r="AP362" s="44"/>
      <c r="AQ362" s="44"/>
      <c r="AR362" s="44"/>
      <c r="AS362" s="44"/>
      <c r="AT362" s="44"/>
      <c r="AU362" s="44"/>
      <c r="AV362" s="44"/>
      <c r="AW362" s="34"/>
      <c r="AX362" s="34"/>
    </row>
    <row r="363" spans="2:50" ht="15" customHeight="1" x14ac:dyDescent="0.4">
      <c r="C363" s="641"/>
      <c r="D363" s="641"/>
      <c r="E363" s="641"/>
      <c r="F363" s="641"/>
      <c r="G363" s="641"/>
      <c r="H363" s="641"/>
      <c r="I363" s="641"/>
      <c r="J363" s="641"/>
      <c r="K363" s="641"/>
      <c r="L363" s="641"/>
      <c r="M363" s="641"/>
      <c r="N363" s="641"/>
      <c r="O363" s="641"/>
      <c r="P363" s="641"/>
      <c r="Q363" s="641"/>
      <c r="R363" s="641"/>
      <c r="S363" s="641"/>
      <c r="T363" s="641"/>
      <c r="U363" s="641"/>
      <c r="V363" s="641"/>
      <c r="W363" s="641"/>
      <c r="X363" s="641"/>
      <c r="Y363" s="641"/>
      <c r="Z363" s="641"/>
      <c r="AA363" s="641"/>
      <c r="AB363" s="641"/>
      <c r="AC363" s="641"/>
      <c r="AD363" s="641"/>
      <c r="AE363" s="641"/>
      <c r="AF363" s="641"/>
      <c r="AG363" s="641"/>
      <c r="AH363" s="641"/>
      <c r="AK363" s="44"/>
      <c r="AL363" s="44"/>
      <c r="AM363" s="44"/>
      <c r="AN363" s="44"/>
      <c r="AO363" s="44"/>
      <c r="AP363" s="44"/>
      <c r="AQ363" s="44"/>
      <c r="AR363" s="44"/>
      <c r="AS363" s="44"/>
      <c r="AT363" s="44"/>
      <c r="AU363" s="44"/>
      <c r="AV363" s="44"/>
      <c r="AW363" s="34"/>
      <c r="AX363" s="34"/>
    </row>
    <row r="364" spans="2:50" ht="15" customHeight="1" x14ac:dyDescent="0.4">
      <c r="C364" s="642" t="s">
        <v>1081</v>
      </c>
      <c r="D364" s="642"/>
      <c r="E364" s="642"/>
      <c r="F364" s="642"/>
      <c r="G364" s="642"/>
      <c r="H364" s="642"/>
      <c r="I364" s="642"/>
      <c r="J364" s="642"/>
      <c r="K364" s="642"/>
      <c r="L364" s="642"/>
      <c r="M364" s="642"/>
      <c r="N364" s="642"/>
      <c r="O364" s="642"/>
      <c r="P364" s="642"/>
      <c r="Q364" s="642"/>
      <c r="R364" s="642"/>
      <c r="S364" s="642"/>
      <c r="T364" s="642"/>
      <c r="U364" s="642"/>
      <c r="V364" s="642"/>
      <c r="W364" s="642"/>
      <c r="X364" s="642"/>
      <c r="Y364" s="642"/>
      <c r="Z364" s="642"/>
      <c r="AA364" s="642"/>
      <c r="AB364" s="642"/>
      <c r="AC364" s="642"/>
      <c r="AD364" s="642"/>
      <c r="AE364" s="642"/>
      <c r="AF364" s="642"/>
      <c r="AG364" s="642"/>
      <c r="AH364" s="642"/>
      <c r="AK364" s="44"/>
      <c r="AL364" s="44"/>
      <c r="AM364" s="44"/>
      <c r="AN364" s="44"/>
      <c r="AO364" s="44"/>
      <c r="AP364" s="44"/>
      <c r="AQ364" s="44"/>
      <c r="AR364" s="44"/>
      <c r="AS364" s="44"/>
      <c r="AT364" s="44"/>
      <c r="AU364" s="44"/>
      <c r="AV364" s="44"/>
      <c r="AW364" s="34"/>
      <c r="AX364" s="34"/>
    </row>
    <row r="365" spans="2:50" ht="15" customHeight="1" x14ac:dyDescent="0.4">
      <c r="C365" s="642"/>
      <c r="D365" s="642"/>
      <c r="E365" s="642"/>
      <c r="F365" s="642"/>
      <c r="G365" s="642"/>
      <c r="H365" s="642"/>
      <c r="I365" s="642"/>
      <c r="J365" s="642"/>
      <c r="K365" s="642"/>
      <c r="L365" s="642"/>
      <c r="M365" s="642"/>
      <c r="N365" s="642"/>
      <c r="O365" s="642"/>
      <c r="P365" s="642"/>
      <c r="Q365" s="642"/>
      <c r="R365" s="642"/>
      <c r="S365" s="642"/>
      <c r="T365" s="642"/>
      <c r="U365" s="642"/>
      <c r="V365" s="642"/>
      <c r="W365" s="642"/>
      <c r="X365" s="642"/>
      <c r="Y365" s="642"/>
      <c r="Z365" s="642"/>
      <c r="AA365" s="642"/>
      <c r="AB365" s="642"/>
      <c r="AC365" s="642"/>
      <c r="AD365" s="642"/>
      <c r="AE365" s="642"/>
      <c r="AF365" s="642"/>
      <c r="AG365" s="642"/>
      <c r="AH365" s="642"/>
      <c r="AK365" s="44"/>
      <c r="AL365" s="44"/>
      <c r="AM365" s="44"/>
      <c r="AN365" s="44"/>
      <c r="AO365" s="44"/>
      <c r="AP365" s="44"/>
      <c r="AQ365" s="44"/>
      <c r="AR365" s="44"/>
      <c r="AS365" s="44"/>
      <c r="AT365" s="44"/>
      <c r="AU365" s="44"/>
      <c r="AV365" s="44"/>
      <c r="AW365" s="34"/>
      <c r="AX365" s="34"/>
    </row>
    <row r="366" spans="2:50" ht="15" customHeight="1" x14ac:dyDescent="0.4">
      <c r="C366" s="642"/>
      <c r="D366" s="642"/>
      <c r="E366" s="642"/>
      <c r="F366" s="642"/>
      <c r="G366" s="642"/>
      <c r="H366" s="642"/>
      <c r="I366" s="642"/>
      <c r="J366" s="642"/>
      <c r="K366" s="642"/>
      <c r="L366" s="642"/>
      <c r="M366" s="642"/>
      <c r="N366" s="642"/>
      <c r="O366" s="642"/>
      <c r="P366" s="642"/>
      <c r="Q366" s="642"/>
      <c r="R366" s="642"/>
      <c r="S366" s="642"/>
      <c r="T366" s="642"/>
      <c r="U366" s="642"/>
      <c r="V366" s="642"/>
      <c r="W366" s="642"/>
      <c r="X366" s="642"/>
      <c r="Y366" s="642"/>
      <c r="Z366" s="642"/>
      <c r="AA366" s="642"/>
      <c r="AB366" s="642"/>
      <c r="AC366" s="642"/>
      <c r="AD366" s="642"/>
      <c r="AE366" s="642"/>
      <c r="AF366" s="642"/>
      <c r="AG366" s="642"/>
      <c r="AH366" s="642"/>
      <c r="AK366" s="44"/>
      <c r="AL366" s="44"/>
      <c r="AM366" s="44"/>
      <c r="AN366" s="44"/>
      <c r="AO366" s="44"/>
      <c r="AP366" s="44"/>
      <c r="AQ366" s="44"/>
      <c r="AR366" s="44"/>
      <c r="AS366" s="44"/>
      <c r="AT366" s="44"/>
      <c r="AU366" s="44"/>
      <c r="AV366" s="44"/>
      <c r="AW366" s="34"/>
      <c r="AX366" s="34"/>
    </row>
    <row r="367" spans="2:50" ht="15" customHeight="1" x14ac:dyDescent="0.4">
      <c r="C367" s="642"/>
      <c r="D367" s="642"/>
      <c r="E367" s="642"/>
      <c r="F367" s="642"/>
      <c r="G367" s="642"/>
      <c r="H367" s="642"/>
      <c r="I367" s="642"/>
      <c r="J367" s="642"/>
      <c r="K367" s="642"/>
      <c r="L367" s="642"/>
      <c r="M367" s="642"/>
      <c r="N367" s="642"/>
      <c r="O367" s="642"/>
      <c r="P367" s="642"/>
      <c r="Q367" s="642"/>
      <c r="R367" s="642"/>
      <c r="S367" s="642"/>
      <c r="T367" s="642"/>
      <c r="U367" s="642"/>
      <c r="V367" s="642"/>
      <c r="W367" s="642"/>
      <c r="X367" s="642"/>
      <c r="Y367" s="642"/>
      <c r="Z367" s="642"/>
      <c r="AA367" s="642"/>
      <c r="AB367" s="642"/>
      <c r="AC367" s="642"/>
      <c r="AD367" s="642"/>
      <c r="AE367" s="642"/>
      <c r="AF367" s="642"/>
      <c r="AG367" s="642"/>
      <c r="AH367" s="642"/>
      <c r="AK367" s="44"/>
      <c r="AL367" s="44"/>
      <c r="AM367" s="44"/>
      <c r="AN367" s="44"/>
      <c r="AO367" s="44"/>
      <c r="AP367" s="44"/>
      <c r="AQ367" s="44"/>
      <c r="AR367" s="44"/>
      <c r="AS367" s="44"/>
      <c r="AT367" s="44"/>
      <c r="AU367" s="44"/>
      <c r="AV367" s="44"/>
      <c r="AW367" s="34"/>
      <c r="AX367" s="34"/>
    </row>
    <row r="368" spans="2:50" ht="15" customHeight="1" x14ac:dyDescent="0.4">
      <c r="C368" s="642"/>
      <c r="D368" s="642"/>
      <c r="E368" s="642"/>
      <c r="F368" s="642"/>
      <c r="G368" s="642"/>
      <c r="H368" s="642"/>
      <c r="I368" s="642"/>
      <c r="J368" s="642"/>
      <c r="K368" s="642"/>
      <c r="L368" s="642"/>
      <c r="M368" s="642"/>
      <c r="N368" s="642"/>
      <c r="O368" s="642"/>
      <c r="P368" s="642"/>
      <c r="Q368" s="642"/>
      <c r="R368" s="642"/>
      <c r="S368" s="642"/>
      <c r="T368" s="642"/>
      <c r="U368" s="642"/>
      <c r="V368" s="642"/>
      <c r="W368" s="642"/>
      <c r="X368" s="642"/>
      <c r="Y368" s="642"/>
      <c r="Z368" s="642"/>
      <c r="AA368" s="642"/>
      <c r="AB368" s="642"/>
      <c r="AC368" s="642"/>
      <c r="AD368" s="642"/>
      <c r="AE368" s="642"/>
      <c r="AF368" s="642"/>
      <c r="AG368" s="642"/>
      <c r="AH368" s="642"/>
      <c r="AK368" s="44"/>
      <c r="AL368" s="44"/>
      <c r="AM368" s="44"/>
      <c r="AN368" s="44"/>
      <c r="AO368" s="44"/>
      <c r="AP368" s="44"/>
      <c r="AQ368" s="44"/>
      <c r="AR368" s="44"/>
      <c r="AS368" s="44"/>
      <c r="AT368" s="44"/>
      <c r="AU368" s="44"/>
      <c r="AV368" s="44"/>
      <c r="AW368" s="34"/>
      <c r="AX368" s="34"/>
    </row>
    <row r="369" spans="3:50" ht="15" customHeight="1" x14ac:dyDescent="0.4">
      <c r="C369" s="642"/>
      <c r="D369" s="642"/>
      <c r="E369" s="642"/>
      <c r="F369" s="642"/>
      <c r="G369" s="642"/>
      <c r="H369" s="642"/>
      <c r="I369" s="642"/>
      <c r="J369" s="642"/>
      <c r="K369" s="642"/>
      <c r="L369" s="642"/>
      <c r="M369" s="642"/>
      <c r="N369" s="642"/>
      <c r="O369" s="642"/>
      <c r="P369" s="642"/>
      <c r="Q369" s="642"/>
      <c r="R369" s="642"/>
      <c r="S369" s="642"/>
      <c r="T369" s="642"/>
      <c r="U369" s="642"/>
      <c r="V369" s="642"/>
      <c r="W369" s="642"/>
      <c r="X369" s="642"/>
      <c r="Y369" s="642"/>
      <c r="Z369" s="642"/>
      <c r="AA369" s="642"/>
      <c r="AB369" s="642"/>
      <c r="AC369" s="642"/>
      <c r="AD369" s="642"/>
      <c r="AE369" s="642"/>
      <c r="AF369" s="642"/>
      <c r="AG369" s="642"/>
      <c r="AH369" s="642"/>
      <c r="AK369" s="44"/>
      <c r="AL369" s="44"/>
      <c r="AM369" s="44"/>
      <c r="AN369" s="44"/>
      <c r="AO369" s="44"/>
      <c r="AP369" s="44"/>
      <c r="AQ369" s="44"/>
      <c r="AR369" s="44"/>
      <c r="AS369" s="44"/>
      <c r="AT369" s="44"/>
      <c r="AU369" s="44"/>
      <c r="AV369" s="44"/>
      <c r="AW369" s="34"/>
      <c r="AX369" s="34"/>
    </row>
    <row r="370" spans="3:50" ht="15" customHeight="1" x14ac:dyDescent="0.4">
      <c r="C370" s="642"/>
      <c r="D370" s="642"/>
      <c r="E370" s="642"/>
      <c r="F370" s="642"/>
      <c r="G370" s="642"/>
      <c r="H370" s="642"/>
      <c r="I370" s="642"/>
      <c r="J370" s="642"/>
      <c r="K370" s="642"/>
      <c r="L370" s="642"/>
      <c r="M370" s="642"/>
      <c r="N370" s="642"/>
      <c r="O370" s="642"/>
      <c r="P370" s="642"/>
      <c r="Q370" s="642"/>
      <c r="R370" s="642"/>
      <c r="S370" s="642"/>
      <c r="T370" s="642"/>
      <c r="U370" s="642"/>
      <c r="V370" s="642"/>
      <c r="W370" s="642"/>
      <c r="X370" s="642"/>
      <c r="Y370" s="642"/>
      <c r="Z370" s="642"/>
      <c r="AA370" s="642"/>
      <c r="AB370" s="642"/>
      <c r="AC370" s="642"/>
      <c r="AD370" s="642"/>
      <c r="AE370" s="642"/>
      <c r="AF370" s="642"/>
      <c r="AG370" s="642"/>
      <c r="AH370" s="642"/>
      <c r="AK370" s="44"/>
      <c r="AL370" s="44"/>
      <c r="AM370" s="44"/>
      <c r="AN370" s="44"/>
      <c r="AO370" s="44"/>
      <c r="AP370" s="44"/>
      <c r="AQ370" s="44"/>
      <c r="AR370" s="44"/>
      <c r="AS370" s="44"/>
      <c r="AT370" s="44"/>
      <c r="AU370" s="44"/>
      <c r="AV370" s="44"/>
      <c r="AW370" s="34"/>
      <c r="AX370" s="34"/>
    </row>
    <row r="371" spans="3:50" ht="15" customHeight="1" x14ac:dyDescent="0.2">
      <c r="C371" s="642"/>
      <c r="D371" s="642"/>
      <c r="E371" s="642"/>
      <c r="F371" s="642"/>
      <c r="G371" s="642"/>
      <c r="H371" s="642"/>
      <c r="I371" s="642"/>
      <c r="J371" s="642"/>
      <c r="K371" s="642"/>
      <c r="L371" s="642"/>
      <c r="M371" s="642"/>
      <c r="N371" s="642"/>
      <c r="O371" s="642"/>
      <c r="P371" s="642"/>
      <c r="Q371" s="642"/>
      <c r="R371" s="642"/>
      <c r="S371" s="642"/>
      <c r="T371" s="642"/>
      <c r="U371" s="642"/>
      <c r="V371" s="642"/>
      <c r="W371" s="642"/>
      <c r="X371" s="642"/>
      <c r="Y371" s="642"/>
      <c r="Z371" s="642"/>
      <c r="AA371" s="642"/>
      <c r="AB371" s="642"/>
      <c r="AC371" s="642"/>
      <c r="AD371" s="642"/>
      <c r="AE371" s="642"/>
      <c r="AF371" s="642"/>
      <c r="AG371" s="642"/>
      <c r="AH371" s="642"/>
      <c r="AK371" s="44"/>
      <c r="AL371" s="44"/>
      <c r="AM371" s="44"/>
      <c r="AN371" s="44"/>
      <c r="AO371" s="44"/>
      <c r="AP371" s="44"/>
      <c r="AQ371" s="44"/>
      <c r="AR371" s="44"/>
      <c r="AS371" s="44"/>
      <c r="AT371" s="44"/>
      <c r="AU371" s="44"/>
      <c r="AV371" s="44"/>
      <c r="AW371" s="35"/>
      <c r="AX371" s="35"/>
    </row>
    <row r="372" spans="3:50" ht="15" customHeight="1" x14ac:dyDescent="0.2">
      <c r="C372" s="642"/>
      <c r="D372" s="642"/>
      <c r="E372" s="642"/>
      <c r="F372" s="642"/>
      <c r="G372" s="642"/>
      <c r="H372" s="642"/>
      <c r="I372" s="642"/>
      <c r="J372" s="642"/>
      <c r="K372" s="642"/>
      <c r="L372" s="642"/>
      <c r="M372" s="642"/>
      <c r="N372" s="642"/>
      <c r="O372" s="642"/>
      <c r="P372" s="642"/>
      <c r="Q372" s="642"/>
      <c r="R372" s="642"/>
      <c r="S372" s="642"/>
      <c r="T372" s="642"/>
      <c r="U372" s="642"/>
      <c r="V372" s="642"/>
      <c r="W372" s="642"/>
      <c r="X372" s="642"/>
      <c r="Y372" s="642"/>
      <c r="Z372" s="642"/>
      <c r="AA372" s="642"/>
      <c r="AB372" s="642"/>
      <c r="AC372" s="642"/>
      <c r="AD372" s="642"/>
      <c r="AE372" s="642"/>
      <c r="AF372" s="642"/>
      <c r="AG372" s="642"/>
      <c r="AH372" s="642"/>
      <c r="AK372" s="44"/>
      <c r="AL372" s="44"/>
      <c r="AM372" s="44"/>
      <c r="AN372" s="44"/>
      <c r="AO372" s="44"/>
      <c r="AP372" s="44"/>
      <c r="AQ372" s="44"/>
      <c r="AR372" s="44"/>
      <c r="AS372" s="44"/>
      <c r="AT372" s="44"/>
      <c r="AU372" s="44"/>
      <c r="AV372" s="44"/>
      <c r="AW372" s="35"/>
      <c r="AX372" s="35"/>
    </row>
    <row r="373" spans="3:50" ht="15" customHeight="1" x14ac:dyDescent="0.4">
      <c r="C373" s="642"/>
      <c r="D373" s="642"/>
      <c r="E373" s="642"/>
      <c r="F373" s="642"/>
      <c r="G373" s="642"/>
      <c r="H373" s="642"/>
      <c r="I373" s="642"/>
      <c r="J373" s="642"/>
      <c r="K373" s="642"/>
      <c r="L373" s="642"/>
      <c r="M373" s="642"/>
      <c r="N373" s="642"/>
      <c r="O373" s="642"/>
      <c r="P373" s="642"/>
      <c r="Q373" s="642"/>
      <c r="R373" s="642"/>
      <c r="S373" s="642"/>
      <c r="T373" s="642"/>
      <c r="U373" s="642"/>
      <c r="V373" s="642"/>
      <c r="W373" s="642"/>
      <c r="X373" s="642"/>
      <c r="Y373" s="642"/>
      <c r="Z373" s="642"/>
      <c r="AA373" s="642"/>
      <c r="AB373" s="642"/>
      <c r="AC373" s="642"/>
      <c r="AD373" s="642"/>
      <c r="AE373" s="642"/>
      <c r="AF373" s="642"/>
      <c r="AG373" s="642"/>
      <c r="AH373" s="642"/>
      <c r="AK373" s="44"/>
      <c r="AL373" s="44"/>
      <c r="AM373" s="44"/>
      <c r="AN373" s="44"/>
      <c r="AO373" s="44"/>
      <c r="AP373" s="44"/>
      <c r="AQ373" s="44"/>
      <c r="AR373" s="44"/>
      <c r="AS373" s="44"/>
      <c r="AT373" s="44"/>
      <c r="AU373" s="44"/>
      <c r="AV373" s="44"/>
      <c r="AW373" s="34"/>
      <c r="AX373" s="34"/>
    </row>
    <row r="374" spans="3:50" ht="15" customHeight="1" x14ac:dyDescent="0.4">
      <c r="C374" s="642"/>
      <c r="D374" s="642"/>
      <c r="E374" s="642"/>
      <c r="F374" s="642"/>
      <c r="G374" s="642"/>
      <c r="H374" s="642"/>
      <c r="I374" s="642"/>
      <c r="J374" s="642"/>
      <c r="K374" s="642"/>
      <c r="L374" s="642"/>
      <c r="M374" s="642"/>
      <c r="N374" s="642"/>
      <c r="O374" s="642"/>
      <c r="P374" s="642"/>
      <c r="Q374" s="642"/>
      <c r="R374" s="642"/>
      <c r="S374" s="642"/>
      <c r="T374" s="642"/>
      <c r="U374" s="642"/>
      <c r="V374" s="642"/>
      <c r="W374" s="642"/>
      <c r="X374" s="642"/>
      <c r="Y374" s="642"/>
      <c r="Z374" s="642"/>
      <c r="AA374" s="642"/>
      <c r="AB374" s="642"/>
      <c r="AC374" s="642"/>
      <c r="AD374" s="642"/>
      <c r="AE374" s="642"/>
      <c r="AF374" s="642"/>
      <c r="AG374" s="642"/>
      <c r="AH374" s="642"/>
      <c r="AK374" s="44"/>
      <c r="AL374" s="44"/>
      <c r="AM374" s="44"/>
      <c r="AN374" s="44"/>
      <c r="AO374" s="44"/>
      <c r="AP374" s="44"/>
      <c r="AQ374" s="44"/>
      <c r="AR374" s="44"/>
      <c r="AS374" s="44"/>
      <c r="AT374" s="44"/>
      <c r="AU374" s="44"/>
      <c r="AV374" s="44"/>
      <c r="AW374" s="34"/>
      <c r="AX374" s="34"/>
    </row>
    <row r="375" spans="3:50" ht="15" customHeight="1" x14ac:dyDescent="0.4">
      <c r="C375" s="642"/>
      <c r="D375" s="642"/>
      <c r="E375" s="642"/>
      <c r="F375" s="642"/>
      <c r="G375" s="642"/>
      <c r="H375" s="642"/>
      <c r="I375" s="642"/>
      <c r="J375" s="642"/>
      <c r="K375" s="642"/>
      <c r="L375" s="642"/>
      <c r="M375" s="642"/>
      <c r="N375" s="642"/>
      <c r="O375" s="642"/>
      <c r="P375" s="642"/>
      <c r="Q375" s="642"/>
      <c r="R375" s="642"/>
      <c r="S375" s="642"/>
      <c r="T375" s="642"/>
      <c r="U375" s="642"/>
      <c r="V375" s="642"/>
      <c r="W375" s="642"/>
      <c r="X375" s="642"/>
      <c r="Y375" s="642"/>
      <c r="Z375" s="642"/>
      <c r="AA375" s="642"/>
      <c r="AB375" s="642"/>
      <c r="AC375" s="642"/>
      <c r="AD375" s="642"/>
      <c r="AE375" s="642"/>
      <c r="AF375" s="642"/>
      <c r="AG375" s="642"/>
      <c r="AH375" s="642"/>
      <c r="AK375" s="44"/>
      <c r="AL375" s="44"/>
      <c r="AM375" s="44"/>
      <c r="AN375" s="44"/>
      <c r="AO375" s="44"/>
      <c r="AP375" s="44"/>
      <c r="AQ375" s="44"/>
      <c r="AR375" s="44"/>
      <c r="AS375" s="44"/>
      <c r="AT375" s="44"/>
      <c r="AU375" s="44"/>
      <c r="AV375" s="44"/>
      <c r="AW375" s="34"/>
      <c r="AX375" s="34"/>
    </row>
    <row r="376" spans="3:50" ht="15" customHeight="1" x14ac:dyDescent="0.4">
      <c r="C376" s="642"/>
      <c r="D376" s="642"/>
      <c r="E376" s="642"/>
      <c r="F376" s="642"/>
      <c r="G376" s="642"/>
      <c r="H376" s="642"/>
      <c r="I376" s="642"/>
      <c r="J376" s="642"/>
      <c r="K376" s="642"/>
      <c r="L376" s="642"/>
      <c r="M376" s="642"/>
      <c r="N376" s="642"/>
      <c r="O376" s="642"/>
      <c r="P376" s="642"/>
      <c r="Q376" s="642"/>
      <c r="R376" s="642"/>
      <c r="S376" s="642"/>
      <c r="T376" s="642"/>
      <c r="U376" s="642"/>
      <c r="V376" s="642"/>
      <c r="W376" s="642"/>
      <c r="X376" s="642"/>
      <c r="Y376" s="642"/>
      <c r="Z376" s="642"/>
      <c r="AA376" s="642"/>
      <c r="AB376" s="642"/>
      <c r="AC376" s="642"/>
      <c r="AD376" s="642"/>
      <c r="AE376" s="642"/>
      <c r="AF376" s="642"/>
      <c r="AG376" s="642"/>
      <c r="AH376" s="642"/>
      <c r="AK376" s="44"/>
      <c r="AL376" s="44"/>
      <c r="AM376" s="44"/>
      <c r="AN376" s="44"/>
      <c r="AO376" s="44"/>
      <c r="AP376" s="44"/>
      <c r="AQ376" s="44"/>
      <c r="AR376" s="44"/>
      <c r="AS376" s="44"/>
      <c r="AT376" s="44"/>
      <c r="AU376" s="44"/>
      <c r="AV376" s="44"/>
      <c r="AW376" s="34"/>
      <c r="AX376" s="34"/>
    </row>
    <row r="377" spans="3:50" ht="15" customHeight="1" x14ac:dyDescent="0.2">
      <c r="C377" s="642"/>
      <c r="D377" s="642"/>
      <c r="E377" s="642"/>
      <c r="F377" s="642"/>
      <c r="G377" s="642"/>
      <c r="H377" s="642"/>
      <c r="I377" s="642"/>
      <c r="J377" s="642"/>
      <c r="K377" s="642"/>
      <c r="L377" s="642"/>
      <c r="M377" s="642"/>
      <c r="N377" s="642"/>
      <c r="O377" s="642"/>
      <c r="P377" s="642"/>
      <c r="Q377" s="642"/>
      <c r="R377" s="642"/>
      <c r="S377" s="642"/>
      <c r="T377" s="642"/>
      <c r="U377" s="642"/>
      <c r="V377" s="642"/>
      <c r="W377" s="642"/>
      <c r="X377" s="642"/>
      <c r="Y377" s="642"/>
      <c r="Z377" s="642"/>
      <c r="AA377" s="642"/>
      <c r="AB377" s="642"/>
      <c r="AC377" s="642"/>
      <c r="AD377" s="642"/>
      <c r="AE377" s="642"/>
      <c r="AF377" s="642"/>
      <c r="AG377" s="642"/>
      <c r="AH377" s="642"/>
      <c r="AK377" s="44"/>
      <c r="AL377" s="44"/>
      <c r="AM377" s="44"/>
      <c r="AN377" s="44"/>
      <c r="AO377" s="44"/>
      <c r="AP377" s="44"/>
      <c r="AQ377" s="44"/>
      <c r="AR377" s="44"/>
      <c r="AS377" s="44"/>
      <c r="AT377" s="44"/>
      <c r="AU377" s="44"/>
      <c r="AV377" s="44"/>
      <c r="AW377" s="35"/>
      <c r="AX377" s="35"/>
    </row>
    <row r="378" spans="3:50" ht="15" customHeight="1" x14ac:dyDescent="0.2">
      <c r="C378" s="642"/>
      <c r="D378" s="642"/>
      <c r="E378" s="642"/>
      <c r="F378" s="642"/>
      <c r="G378" s="642"/>
      <c r="H378" s="642"/>
      <c r="I378" s="642"/>
      <c r="J378" s="642"/>
      <c r="K378" s="642"/>
      <c r="L378" s="642"/>
      <c r="M378" s="642"/>
      <c r="N378" s="642"/>
      <c r="O378" s="642"/>
      <c r="P378" s="642"/>
      <c r="Q378" s="642"/>
      <c r="R378" s="642"/>
      <c r="S378" s="642"/>
      <c r="T378" s="642"/>
      <c r="U378" s="642"/>
      <c r="V378" s="642"/>
      <c r="W378" s="642"/>
      <c r="X378" s="642"/>
      <c r="Y378" s="642"/>
      <c r="Z378" s="642"/>
      <c r="AA378" s="642"/>
      <c r="AB378" s="642"/>
      <c r="AC378" s="642"/>
      <c r="AD378" s="642"/>
      <c r="AE378" s="642"/>
      <c r="AF378" s="642"/>
      <c r="AG378" s="642"/>
      <c r="AH378" s="642"/>
      <c r="AK378" s="44"/>
      <c r="AL378" s="44"/>
      <c r="AM378" s="44"/>
      <c r="AN378" s="44"/>
      <c r="AO378" s="44"/>
      <c r="AP378" s="44"/>
      <c r="AQ378" s="44"/>
      <c r="AR378" s="44"/>
      <c r="AS378" s="44"/>
      <c r="AT378" s="44"/>
      <c r="AU378" s="44"/>
      <c r="AV378" s="44"/>
      <c r="AW378" s="35"/>
      <c r="AX378" s="35"/>
    </row>
    <row r="379" spans="3:50" ht="15" customHeight="1" x14ac:dyDescent="0.4">
      <c r="C379" s="642"/>
      <c r="D379" s="642"/>
      <c r="E379" s="642"/>
      <c r="F379" s="642"/>
      <c r="G379" s="642"/>
      <c r="H379" s="642"/>
      <c r="I379" s="642"/>
      <c r="J379" s="642"/>
      <c r="K379" s="642"/>
      <c r="L379" s="642"/>
      <c r="M379" s="642"/>
      <c r="N379" s="642"/>
      <c r="O379" s="642"/>
      <c r="P379" s="642"/>
      <c r="Q379" s="642"/>
      <c r="R379" s="642"/>
      <c r="S379" s="642"/>
      <c r="T379" s="642"/>
      <c r="U379" s="642"/>
      <c r="V379" s="642"/>
      <c r="W379" s="642"/>
      <c r="X379" s="642"/>
      <c r="Y379" s="642"/>
      <c r="Z379" s="642"/>
      <c r="AA379" s="642"/>
      <c r="AB379" s="642"/>
      <c r="AC379" s="642"/>
      <c r="AD379" s="642"/>
      <c r="AE379" s="642"/>
      <c r="AF379" s="642"/>
      <c r="AG379" s="642"/>
      <c r="AH379" s="642"/>
      <c r="AK379" s="44"/>
      <c r="AL379" s="44"/>
      <c r="AM379" s="44"/>
      <c r="AN379" s="44"/>
      <c r="AO379" s="44"/>
      <c r="AP379" s="44"/>
      <c r="AQ379" s="44"/>
      <c r="AR379" s="44"/>
      <c r="AS379" s="44"/>
      <c r="AT379" s="44"/>
      <c r="AU379" s="44"/>
      <c r="AV379" s="44"/>
      <c r="AW379" s="34"/>
      <c r="AX379" s="34"/>
    </row>
    <row r="380" spans="3:50" ht="15" customHeight="1" x14ac:dyDescent="0.4">
      <c r="C380" s="642"/>
      <c r="D380" s="642"/>
      <c r="E380" s="642"/>
      <c r="F380" s="642"/>
      <c r="G380" s="642"/>
      <c r="H380" s="642"/>
      <c r="I380" s="642"/>
      <c r="J380" s="642"/>
      <c r="K380" s="642"/>
      <c r="L380" s="642"/>
      <c r="M380" s="642"/>
      <c r="N380" s="642"/>
      <c r="O380" s="642"/>
      <c r="P380" s="642"/>
      <c r="Q380" s="642"/>
      <c r="R380" s="642"/>
      <c r="S380" s="642"/>
      <c r="T380" s="642"/>
      <c r="U380" s="642"/>
      <c r="V380" s="642"/>
      <c r="W380" s="642"/>
      <c r="X380" s="642"/>
      <c r="Y380" s="642"/>
      <c r="Z380" s="642"/>
      <c r="AA380" s="642"/>
      <c r="AB380" s="642"/>
      <c r="AC380" s="642"/>
      <c r="AD380" s="642"/>
      <c r="AE380" s="642"/>
      <c r="AF380" s="642"/>
      <c r="AG380" s="642"/>
      <c r="AH380" s="642"/>
      <c r="AK380" s="44"/>
      <c r="AL380" s="44"/>
      <c r="AM380" s="44"/>
      <c r="AN380" s="44"/>
      <c r="AO380" s="44"/>
      <c r="AP380" s="44"/>
      <c r="AQ380" s="44"/>
      <c r="AR380" s="44"/>
      <c r="AS380" s="44"/>
      <c r="AT380" s="44"/>
      <c r="AU380" s="44"/>
      <c r="AV380" s="44"/>
      <c r="AW380" s="34"/>
      <c r="AX380" s="34"/>
    </row>
    <row r="381" spans="3:50" ht="15" customHeight="1" x14ac:dyDescent="0.4">
      <c r="C381" s="642"/>
      <c r="D381" s="642"/>
      <c r="E381" s="642"/>
      <c r="F381" s="642"/>
      <c r="G381" s="642"/>
      <c r="H381" s="642"/>
      <c r="I381" s="642"/>
      <c r="J381" s="642"/>
      <c r="K381" s="642"/>
      <c r="L381" s="642"/>
      <c r="M381" s="642"/>
      <c r="N381" s="642"/>
      <c r="O381" s="642"/>
      <c r="P381" s="642"/>
      <c r="Q381" s="642"/>
      <c r="R381" s="642"/>
      <c r="S381" s="642"/>
      <c r="T381" s="642"/>
      <c r="U381" s="642"/>
      <c r="V381" s="642"/>
      <c r="W381" s="642"/>
      <c r="X381" s="642"/>
      <c r="Y381" s="642"/>
      <c r="Z381" s="642"/>
      <c r="AA381" s="642"/>
      <c r="AB381" s="642"/>
      <c r="AC381" s="642"/>
      <c r="AD381" s="642"/>
      <c r="AE381" s="642"/>
      <c r="AF381" s="642"/>
      <c r="AG381" s="642"/>
      <c r="AH381" s="642"/>
      <c r="AK381" s="44"/>
      <c r="AL381" s="44"/>
      <c r="AM381" s="44"/>
      <c r="AN381" s="44"/>
      <c r="AO381" s="44"/>
      <c r="AP381" s="44"/>
      <c r="AQ381" s="44"/>
      <c r="AR381" s="44"/>
      <c r="AS381" s="44"/>
      <c r="AT381" s="44"/>
      <c r="AU381" s="44"/>
      <c r="AV381" s="44"/>
      <c r="AW381" s="34"/>
      <c r="AX381" s="34"/>
    </row>
    <row r="382" spans="3:50" ht="15" customHeight="1" x14ac:dyDescent="0.4">
      <c r="C382" s="642"/>
      <c r="D382" s="642"/>
      <c r="E382" s="642"/>
      <c r="F382" s="642"/>
      <c r="G382" s="642"/>
      <c r="H382" s="642"/>
      <c r="I382" s="642"/>
      <c r="J382" s="642"/>
      <c r="K382" s="642"/>
      <c r="L382" s="642"/>
      <c r="M382" s="642"/>
      <c r="N382" s="642"/>
      <c r="O382" s="642"/>
      <c r="P382" s="642"/>
      <c r="Q382" s="642"/>
      <c r="R382" s="642"/>
      <c r="S382" s="642"/>
      <c r="T382" s="642"/>
      <c r="U382" s="642"/>
      <c r="V382" s="642"/>
      <c r="W382" s="642"/>
      <c r="X382" s="642"/>
      <c r="Y382" s="642"/>
      <c r="Z382" s="642"/>
      <c r="AA382" s="642"/>
      <c r="AB382" s="642"/>
      <c r="AC382" s="642"/>
      <c r="AD382" s="642"/>
      <c r="AE382" s="642"/>
      <c r="AF382" s="642"/>
      <c r="AG382" s="642"/>
      <c r="AH382" s="642"/>
      <c r="AK382" s="44"/>
      <c r="AL382" s="44"/>
      <c r="AM382" s="44"/>
      <c r="AN382" s="44"/>
      <c r="AO382" s="44"/>
      <c r="AP382" s="44"/>
      <c r="AQ382" s="44"/>
      <c r="AR382" s="44"/>
      <c r="AS382" s="44"/>
      <c r="AT382" s="44"/>
      <c r="AU382" s="44"/>
      <c r="AV382" s="44"/>
      <c r="AW382" s="34"/>
      <c r="AX382" s="34"/>
    </row>
    <row r="383" spans="3:50" ht="15" customHeight="1" x14ac:dyDescent="0.4">
      <c r="C383" s="642"/>
      <c r="D383" s="642"/>
      <c r="E383" s="642"/>
      <c r="F383" s="642"/>
      <c r="G383" s="642"/>
      <c r="H383" s="642"/>
      <c r="I383" s="642"/>
      <c r="J383" s="642"/>
      <c r="K383" s="642"/>
      <c r="L383" s="642"/>
      <c r="M383" s="642"/>
      <c r="N383" s="642"/>
      <c r="O383" s="642"/>
      <c r="P383" s="642"/>
      <c r="Q383" s="642"/>
      <c r="R383" s="642"/>
      <c r="S383" s="642"/>
      <c r="T383" s="642"/>
      <c r="U383" s="642"/>
      <c r="V383" s="642"/>
      <c r="W383" s="642"/>
      <c r="X383" s="642"/>
      <c r="Y383" s="642"/>
      <c r="Z383" s="642"/>
      <c r="AA383" s="642"/>
      <c r="AB383" s="642"/>
      <c r="AC383" s="642"/>
      <c r="AD383" s="642"/>
      <c r="AE383" s="642"/>
      <c r="AF383" s="642"/>
      <c r="AG383" s="642"/>
      <c r="AH383" s="642"/>
      <c r="AK383" s="44"/>
      <c r="AL383" s="44"/>
      <c r="AM383" s="44"/>
      <c r="AN383" s="44"/>
      <c r="AO383" s="44"/>
      <c r="AP383" s="44"/>
      <c r="AQ383" s="44"/>
      <c r="AR383" s="44"/>
      <c r="AS383" s="44"/>
      <c r="AT383" s="44"/>
      <c r="AU383" s="44"/>
      <c r="AV383" s="44"/>
      <c r="AW383" s="34"/>
      <c r="AX383" s="34"/>
    </row>
    <row r="384" spans="3:50" ht="15" customHeight="1" x14ac:dyDescent="0.4">
      <c r="C384" s="642"/>
      <c r="D384" s="642"/>
      <c r="E384" s="642"/>
      <c r="F384" s="642"/>
      <c r="G384" s="642"/>
      <c r="H384" s="642"/>
      <c r="I384" s="642"/>
      <c r="J384" s="642"/>
      <c r="K384" s="642"/>
      <c r="L384" s="642"/>
      <c r="M384" s="642"/>
      <c r="N384" s="642"/>
      <c r="O384" s="642"/>
      <c r="P384" s="642"/>
      <c r="Q384" s="642"/>
      <c r="R384" s="642"/>
      <c r="S384" s="642"/>
      <c r="T384" s="642"/>
      <c r="U384" s="642"/>
      <c r="V384" s="642"/>
      <c r="W384" s="642"/>
      <c r="X384" s="642"/>
      <c r="Y384" s="642"/>
      <c r="Z384" s="642"/>
      <c r="AA384" s="642"/>
      <c r="AB384" s="642"/>
      <c r="AC384" s="642"/>
      <c r="AD384" s="642"/>
      <c r="AE384" s="642"/>
      <c r="AF384" s="642"/>
      <c r="AG384" s="642"/>
      <c r="AH384" s="642"/>
      <c r="AK384" s="44"/>
      <c r="AL384" s="44"/>
      <c r="AM384" s="44"/>
      <c r="AN384" s="44"/>
      <c r="AO384" s="44"/>
      <c r="AP384" s="44"/>
      <c r="AQ384" s="44"/>
      <c r="AR384" s="44"/>
      <c r="AS384" s="44"/>
      <c r="AT384" s="44"/>
      <c r="AU384" s="44"/>
      <c r="AV384" s="44"/>
      <c r="AW384" s="34"/>
      <c r="AX384" s="34"/>
    </row>
    <row r="385" spans="3:50" ht="15" customHeight="1" x14ac:dyDescent="0.4">
      <c r="C385" s="642"/>
      <c r="D385" s="642"/>
      <c r="E385" s="642"/>
      <c r="F385" s="642"/>
      <c r="G385" s="642"/>
      <c r="H385" s="642"/>
      <c r="I385" s="642"/>
      <c r="J385" s="642"/>
      <c r="K385" s="642"/>
      <c r="L385" s="642"/>
      <c r="M385" s="642"/>
      <c r="N385" s="642"/>
      <c r="O385" s="642"/>
      <c r="P385" s="642"/>
      <c r="Q385" s="642"/>
      <c r="R385" s="642"/>
      <c r="S385" s="642"/>
      <c r="T385" s="642"/>
      <c r="U385" s="642"/>
      <c r="V385" s="642"/>
      <c r="W385" s="642"/>
      <c r="X385" s="642"/>
      <c r="Y385" s="642"/>
      <c r="Z385" s="642"/>
      <c r="AA385" s="642"/>
      <c r="AB385" s="642"/>
      <c r="AC385" s="642"/>
      <c r="AD385" s="642"/>
      <c r="AE385" s="642"/>
      <c r="AF385" s="642"/>
      <c r="AG385" s="642"/>
      <c r="AH385" s="642"/>
      <c r="AK385" s="44"/>
      <c r="AL385" s="44"/>
      <c r="AM385" s="44"/>
      <c r="AN385" s="44"/>
      <c r="AO385" s="44"/>
      <c r="AP385" s="44"/>
      <c r="AQ385" s="44"/>
      <c r="AR385" s="44"/>
      <c r="AS385" s="44"/>
      <c r="AT385" s="44"/>
      <c r="AU385" s="44"/>
      <c r="AV385" s="44"/>
      <c r="AW385" s="34"/>
      <c r="AX385" s="34"/>
    </row>
    <row r="386" spans="3:50" ht="15" customHeight="1" x14ac:dyDescent="0.4">
      <c r="C386" s="642"/>
      <c r="D386" s="642"/>
      <c r="E386" s="642"/>
      <c r="F386" s="642"/>
      <c r="G386" s="642"/>
      <c r="H386" s="642"/>
      <c r="I386" s="642"/>
      <c r="J386" s="642"/>
      <c r="K386" s="642"/>
      <c r="L386" s="642"/>
      <c r="M386" s="642"/>
      <c r="N386" s="642"/>
      <c r="O386" s="642"/>
      <c r="P386" s="642"/>
      <c r="Q386" s="642"/>
      <c r="R386" s="642"/>
      <c r="S386" s="642"/>
      <c r="T386" s="642"/>
      <c r="U386" s="642"/>
      <c r="V386" s="642"/>
      <c r="W386" s="642"/>
      <c r="X386" s="642"/>
      <c r="Y386" s="642"/>
      <c r="Z386" s="642"/>
      <c r="AA386" s="642"/>
      <c r="AB386" s="642"/>
      <c r="AC386" s="642"/>
      <c r="AD386" s="642"/>
      <c r="AE386" s="642"/>
      <c r="AF386" s="642"/>
      <c r="AG386" s="642"/>
      <c r="AH386" s="642"/>
      <c r="AK386" s="44"/>
      <c r="AL386" s="44"/>
      <c r="AM386" s="44"/>
      <c r="AN386" s="44"/>
      <c r="AO386" s="44"/>
      <c r="AP386" s="44"/>
      <c r="AQ386" s="44"/>
      <c r="AR386" s="44"/>
      <c r="AS386" s="44"/>
      <c r="AT386" s="44"/>
      <c r="AU386" s="44"/>
      <c r="AV386" s="44"/>
      <c r="AW386" s="34"/>
      <c r="AX386" s="34"/>
    </row>
    <row r="387" spans="3:50" ht="15" customHeight="1" x14ac:dyDescent="0.4">
      <c r="C387" s="642"/>
      <c r="D387" s="642"/>
      <c r="E387" s="642"/>
      <c r="F387" s="642"/>
      <c r="G387" s="642"/>
      <c r="H387" s="642"/>
      <c r="I387" s="642"/>
      <c r="J387" s="642"/>
      <c r="K387" s="642"/>
      <c r="L387" s="642"/>
      <c r="M387" s="642"/>
      <c r="N387" s="642"/>
      <c r="O387" s="642"/>
      <c r="P387" s="642"/>
      <c r="Q387" s="642"/>
      <c r="R387" s="642"/>
      <c r="S387" s="642"/>
      <c r="T387" s="642"/>
      <c r="U387" s="642"/>
      <c r="V387" s="642"/>
      <c r="W387" s="642"/>
      <c r="X387" s="642"/>
      <c r="Y387" s="642"/>
      <c r="Z387" s="642"/>
      <c r="AA387" s="642"/>
      <c r="AB387" s="642"/>
      <c r="AC387" s="642"/>
      <c r="AD387" s="642"/>
      <c r="AE387" s="642"/>
      <c r="AF387" s="642"/>
      <c r="AG387" s="642"/>
      <c r="AH387" s="642"/>
      <c r="AK387" s="44"/>
      <c r="AL387" s="44"/>
      <c r="AM387" s="44"/>
      <c r="AN387" s="44"/>
      <c r="AO387" s="44"/>
      <c r="AP387" s="44"/>
      <c r="AQ387" s="44"/>
      <c r="AR387" s="44"/>
      <c r="AS387" s="44"/>
      <c r="AT387" s="44"/>
      <c r="AU387" s="44"/>
      <c r="AV387" s="44"/>
      <c r="AW387" s="34"/>
      <c r="AX387" s="34"/>
    </row>
    <row r="388" spans="3:50" ht="15" customHeight="1" x14ac:dyDescent="0.4">
      <c r="C388" s="642"/>
      <c r="D388" s="642"/>
      <c r="E388" s="642"/>
      <c r="F388" s="642"/>
      <c r="G388" s="642"/>
      <c r="H388" s="642"/>
      <c r="I388" s="642"/>
      <c r="J388" s="642"/>
      <c r="K388" s="642"/>
      <c r="L388" s="642"/>
      <c r="M388" s="642"/>
      <c r="N388" s="642"/>
      <c r="O388" s="642"/>
      <c r="P388" s="642"/>
      <c r="Q388" s="642"/>
      <c r="R388" s="642"/>
      <c r="S388" s="642"/>
      <c r="T388" s="642"/>
      <c r="U388" s="642"/>
      <c r="V388" s="642"/>
      <c r="W388" s="642"/>
      <c r="X388" s="642"/>
      <c r="Y388" s="642"/>
      <c r="Z388" s="642"/>
      <c r="AA388" s="642"/>
      <c r="AB388" s="642"/>
      <c r="AC388" s="642"/>
      <c r="AD388" s="642"/>
      <c r="AE388" s="642"/>
      <c r="AF388" s="642"/>
      <c r="AG388" s="642"/>
      <c r="AH388" s="642"/>
      <c r="AK388" s="44"/>
      <c r="AL388" s="44"/>
      <c r="AM388" s="44"/>
      <c r="AN388" s="44"/>
      <c r="AO388" s="44"/>
      <c r="AP388" s="44"/>
      <c r="AQ388" s="44"/>
      <c r="AR388" s="44"/>
      <c r="AS388" s="44"/>
      <c r="AT388" s="44"/>
      <c r="AU388" s="44"/>
      <c r="AV388" s="44"/>
      <c r="AW388" s="34"/>
      <c r="AX388" s="34"/>
    </row>
    <row r="389" spans="3:50" ht="15" customHeight="1" x14ac:dyDescent="0.4">
      <c r="C389" s="642"/>
      <c r="D389" s="642"/>
      <c r="E389" s="642"/>
      <c r="F389" s="642"/>
      <c r="G389" s="642"/>
      <c r="H389" s="642"/>
      <c r="I389" s="642"/>
      <c r="J389" s="642"/>
      <c r="K389" s="642"/>
      <c r="L389" s="642"/>
      <c r="M389" s="642"/>
      <c r="N389" s="642"/>
      <c r="O389" s="642"/>
      <c r="P389" s="642"/>
      <c r="Q389" s="642"/>
      <c r="R389" s="642"/>
      <c r="S389" s="642"/>
      <c r="T389" s="642"/>
      <c r="U389" s="642"/>
      <c r="V389" s="642"/>
      <c r="W389" s="642"/>
      <c r="X389" s="642"/>
      <c r="Y389" s="642"/>
      <c r="Z389" s="642"/>
      <c r="AA389" s="642"/>
      <c r="AB389" s="642"/>
      <c r="AC389" s="642"/>
      <c r="AD389" s="642"/>
      <c r="AE389" s="642"/>
      <c r="AF389" s="642"/>
      <c r="AG389" s="642"/>
      <c r="AH389" s="642"/>
      <c r="AK389" s="44"/>
      <c r="AL389" s="44"/>
      <c r="AM389" s="44"/>
      <c r="AN389" s="44"/>
      <c r="AO389" s="44"/>
      <c r="AP389" s="44"/>
      <c r="AQ389" s="44"/>
      <c r="AR389" s="44"/>
      <c r="AS389" s="44"/>
      <c r="AT389" s="44"/>
      <c r="AU389" s="44"/>
      <c r="AV389" s="44"/>
      <c r="AW389" s="34"/>
      <c r="AX389" s="34"/>
    </row>
    <row r="390" spans="3:50" ht="15" customHeight="1" x14ac:dyDescent="0.4">
      <c r="C390" s="642"/>
      <c r="D390" s="642"/>
      <c r="E390" s="642"/>
      <c r="F390" s="642"/>
      <c r="G390" s="642"/>
      <c r="H390" s="642"/>
      <c r="I390" s="642"/>
      <c r="J390" s="642"/>
      <c r="K390" s="642"/>
      <c r="L390" s="642"/>
      <c r="M390" s="642"/>
      <c r="N390" s="642"/>
      <c r="O390" s="642"/>
      <c r="P390" s="642"/>
      <c r="Q390" s="642"/>
      <c r="R390" s="642"/>
      <c r="S390" s="642"/>
      <c r="T390" s="642"/>
      <c r="U390" s="642"/>
      <c r="V390" s="642"/>
      <c r="W390" s="642"/>
      <c r="X390" s="642"/>
      <c r="Y390" s="642"/>
      <c r="Z390" s="642"/>
      <c r="AA390" s="642"/>
      <c r="AB390" s="642"/>
      <c r="AC390" s="642"/>
      <c r="AD390" s="642"/>
      <c r="AE390" s="642"/>
      <c r="AF390" s="642"/>
      <c r="AG390" s="642"/>
      <c r="AH390" s="642"/>
      <c r="AK390" s="44"/>
      <c r="AL390" s="44"/>
      <c r="AM390" s="44"/>
      <c r="AN390" s="44"/>
      <c r="AO390" s="44"/>
      <c r="AP390" s="44"/>
      <c r="AQ390" s="44"/>
      <c r="AR390" s="44"/>
      <c r="AS390" s="44"/>
      <c r="AT390" s="44"/>
      <c r="AU390" s="44"/>
      <c r="AV390" s="44"/>
      <c r="AW390" s="34"/>
      <c r="AX390" s="34"/>
    </row>
    <row r="391" spans="3:50" ht="15" customHeight="1" x14ac:dyDescent="0.4">
      <c r="C391" s="642"/>
      <c r="D391" s="642"/>
      <c r="E391" s="642"/>
      <c r="F391" s="642"/>
      <c r="G391" s="642"/>
      <c r="H391" s="642"/>
      <c r="I391" s="642"/>
      <c r="J391" s="642"/>
      <c r="K391" s="642"/>
      <c r="L391" s="642"/>
      <c r="M391" s="642"/>
      <c r="N391" s="642"/>
      <c r="O391" s="642"/>
      <c r="P391" s="642"/>
      <c r="Q391" s="642"/>
      <c r="R391" s="642"/>
      <c r="S391" s="642"/>
      <c r="T391" s="642"/>
      <c r="U391" s="642"/>
      <c r="V391" s="642"/>
      <c r="W391" s="642"/>
      <c r="X391" s="642"/>
      <c r="Y391" s="642"/>
      <c r="Z391" s="642"/>
      <c r="AA391" s="642"/>
      <c r="AB391" s="642"/>
      <c r="AC391" s="642"/>
      <c r="AD391" s="642"/>
      <c r="AE391" s="642"/>
      <c r="AF391" s="642"/>
      <c r="AG391" s="642"/>
      <c r="AH391" s="642"/>
      <c r="AK391" s="44"/>
      <c r="AL391" s="44"/>
      <c r="AM391" s="44"/>
      <c r="AN391" s="44"/>
      <c r="AO391" s="44"/>
      <c r="AP391" s="44"/>
      <c r="AQ391" s="44"/>
      <c r="AR391" s="44"/>
      <c r="AS391" s="44"/>
      <c r="AT391" s="44"/>
      <c r="AU391" s="44"/>
      <c r="AV391" s="44"/>
      <c r="AW391" s="34"/>
      <c r="AX391" s="34"/>
    </row>
    <row r="392" spans="3:50" ht="15" customHeight="1" x14ac:dyDescent="0.4">
      <c r="C392" s="642"/>
      <c r="D392" s="642"/>
      <c r="E392" s="642"/>
      <c r="F392" s="642"/>
      <c r="G392" s="642"/>
      <c r="H392" s="642"/>
      <c r="I392" s="642"/>
      <c r="J392" s="642"/>
      <c r="K392" s="642"/>
      <c r="L392" s="642"/>
      <c r="M392" s="642"/>
      <c r="N392" s="642"/>
      <c r="O392" s="642"/>
      <c r="P392" s="642"/>
      <c r="Q392" s="642"/>
      <c r="R392" s="642"/>
      <c r="S392" s="642"/>
      <c r="T392" s="642"/>
      <c r="U392" s="642"/>
      <c r="V392" s="642"/>
      <c r="W392" s="642"/>
      <c r="X392" s="642"/>
      <c r="Y392" s="642"/>
      <c r="Z392" s="642"/>
      <c r="AA392" s="642"/>
      <c r="AB392" s="642"/>
      <c r="AC392" s="642"/>
      <c r="AD392" s="642"/>
      <c r="AE392" s="642"/>
      <c r="AF392" s="642"/>
      <c r="AG392" s="642"/>
      <c r="AH392" s="642"/>
      <c r="AK392" s="44"/>
      <c r="AL392" s="44"/>
      <c r="AM392" s="44"/>
      <c r="AN392" s="44"/>
      <c r="AO392" s="44"/>
      <c r="AP392" s="44"/>
      <c r="AQ392" s="44"/>
      <c r="AR392" s="44"/>
      <c r="AS392" s="44"/>
      <c r="AT392" s="44"/>
      <c r="AU392" s="44"/>
      <c r="AV392" s="44"/>
      <c r="AW392" s="34"/>
      <c r="AX392" s="34"/>
    </row>
    <row r="393" spans="3:50" ht="15" customHeight="1" x14ac:dyDescent="0.4">
      <c r="C393" s="642"/>
      <c r="D393" s="642"/>
      <c r="E393" s="642"/>
      <c r="F393" s="642"/>
      <c r="G393" s="642"/>
      <c r="H393" s="642"/>
      <c r="I393" s="642"/>
      <c r="J393" s="642"/>
      <c r="K393" s="642"/>
      <c r="L393" s="642"/>
      <c r="M393" s="642"/>
      <c r="N393" s="642"/>
      <c r="O393" s="642"/>
      <c r="P393" s="642"/>
      <c r="Q393" s="642"/>
      <c r="R393" s="642"/>
      <c r="S393" s="642"/>
      <c r="T393" s="642"/>
      <c r="U393" s="642"/>
      <c r="V393" s="642"/>
      <c r="W393" s="642"/>
      <c r="X393" s="642"/>
      <c r="Y393" s="642"/>
      <c r="Z393" s="642"/>
      <c r="AA393" s="642"/>
      <c r="AB393" s="642"/>
      <c r="AC393" s="642"/>
      <c r="AD393" s="642"/>
      <c r="AE393" s="642"/>
      <c r="AF393" s="642"/>
      <c r="AG393" s="642"/>
      <c r="AH393" s="642"/>
      <c r="AK393" s="44"/>
      <c r="AL393" s="44"/>
      <c r="AM393" s="44"/>
      <c r="AN393" s="44"/>
      <c r="AO393" s="44"/>
      <c r="AP393" s="44"/>
      <c r="AQ393" s="44"/>
      <c r="AR393" s="44"/>
      <c r="AS393" s="44"/>
      <c r="AT393" s="44"/>
      <c r="AU393" s="44"/>
      <c r="AV393" s="44"/>
      <c r="AW393" s="34"/>
      <c r="AX393" s="34"/>
    </row>
    <row r="394" spans="3:50" ht="15" customHeight="1" x14ac:dyDescent="0.4">
      <c r="C394" s="642"/>
      <c r="D394" s="642"/>
      <c r="E394" s="642"/>
      <c r="F394" s="642"/>
      <c r="G394" s="642"/>
      <c r="H394" s="642"/>
      <c r="I394" s="642"/>
      <c r="J394" s="642"/>
      <c r="K394" s="642"/>
      <c r="L394" s="642"/>
      <c r="M394" s="642"/>
      <c r="N394" s="642"/>
      <c r="O394" s="642"/>
      <c r="P394" s="642"/>
      <c r="Q394" s="642"/>
      <c r="R394" s="642"/>
      <c r="S394" s="642"/>
      <c r="T394" s="642"/>
      <c r="U394" s="642"/>
      <c r="V394" s="642"/>
      <c r="W394" s="642"/>
      <c r="X394" s="642"/>
      <c r="Y394" s="642"/>
      <c r="Z394" s="642"/>
      <c r="AA394" s="642"/>
      <c r="AB394" s="642"/>
      <c r="AC394" s="642"/>
      <c r="AD394" s="642"/>
      <c r="AE394" s="642"/>
      <c r="AF394" s="642"/>
      <c r="AG394" s="642"/>
      <c r="AH394" s="642"/>
      <c r="AK394" s="44"/>
      <c r="AL394" s="44"/>
      <c r="AM394" s="44"/>
      <c r="AN394" s="44"/>
      <c r="AO394" s="44"/>
      <c r="AP394" s="44"/>
      <c r="AQ394" s="44"/>
      <c r="AR394" s="44"/>
      <c r="AS394" s="44"/>
      <c r="AT394" s="44"/>
      <c r="AU394" s="44"/>
      <c r="AV394" s="44"/>
      <c r="AW394" s="34"/>
      <c r="AX394" s="34"/>
    </row>
    <row r="395" spans="3:50" ht="15" customHeight="1" x14ac:dyDescent="0.4">
      <c r="C395" s="642"/>
      <c r="D395" s="642"/>
      <c r="E395" s="642"/>
      <c r="F395" s="642"/>
      <c r="G395" s="642"/>
      <c r="H395" s="642"/>
      <c r="I395" s="642"/>
      <c r="J395" s="642"/>
      <c r="K395" s="642"/>
      <c r="L395" s="642"/>
      <c r="M395" s="642"/>
      <c r="N395" s="642"/>
      <c r="O395" s="642"/>
      <c r="P395" s="642"/>
      <c r="Q395" s="642"/>
      <c r="R395" s="642"/>
      <c r="S395" s="642"/>
      <c r="T395" s="642"/>
      <c r="U395" s="642"/>
      <c r="V395" s="642"/>
      <c r="W395" s="642"/>
      <c r="X395" s="642"/>
      <c r="Y395" s="642"/>
      <c r="Z395" s="642"/>
      <c r="AA395" s="642"/>
      <c r="AB395" s="642"/>
      <c r="AC395" s="642"/>
      <c r="AD395" s="642"/>
      <c r="AE395" s="642"/>
      <c r="AF395" s="642"/>
      <c r="AG395" s="642"/>
      <c r="AH395" s="642"/>
      <c r="AK395" s="44"/>
      <c r="AL395" s="44"/>
      <c r="AM395" s="44"/>
      <c r="AN395" s="44"/>
      <c r="AO395" s="44"/>
      <c r="AP395" s="44"/>
      <c r="AQ395" s="44"/>
      <c r="AR395" s="44"/>
      <c r="AS395" s="44"/>
      <c r="AT395" s="44"/>
      <c r="AU395" s="44"/>
      <c r="AV395" s="44"/>
      <c r="AW395" s="34"/>
      <c r="AX395" s="34"/>
    </row>
    <row r="396" spans="3:50" ht="15" customHeight="1" x14ac:dyDescent="0.4">
      <c r="C396" s="642"/>
      <c r="D396" s="642"/>
      <c r="E396" s="642"/>
      <c r="F396" s="642"/>
      <c r="G396" s="642"/>
      <c r="H396" s="642"/>
      <c r="I396" s="642"/>
      <c r="J396" s="642"/>
      <c r="K396" s="642"/>
      <c r="L396" s="642"/>
      <c r="M396" s="642"/>
      <c r="N396" s="642"/>
      <c r="O396" s="642"/>
      <c r="P396" s="642"/>
      <c r="Q396" s="642"/>
      <c r="R396" s="642"/>
      <c r="S396" s="642"/>
      <c r="T396" s="642"/>
      <c r="U396" s="642"/>
      <c r="V396" s="642"/>
      <c r="W396" s="642"/>
      <c r="X396" s="642"/>
      <c r="Y396" s="642"/>
      <c r="Z396" s="642"/>
      <c r="AA396" s="642"/>
      <c r="AB396" s="642"/>
      <c r="AC396" s="642"/>
      <c r="AD396" s="642"/>
      <c r="AE396" s="642"/>
      <c r="AF396" s="642"/>
      <c r="AG396" s="642"/>
      <c r="AH396" s="642"/>
      <c r="AK396" s="44"/>
      <c r="AL396" s="44"/>
      <c r="AM396" s="44"/>
      <c r="AN396" s="44"/>
      <c r="AO396" s="44"/>
      <c r="AP396" s="44"/>
      <c r="AQ396" s="44"/>
      <c r="AR396" s="44"/>
      <c r="AS396" s="44"/>
      <c r="AT396" s="44"/>
      <c r="AU396" s="44"/>
      <c r="AV396" s="44"/>
      <c r="AW396" s="34"/>
      <c r="AX396" s="34"/>
    </row>
    <row r="397" spans="3:50" ht="15" customHeight="1" x14ac:dyDescent="0.4">
      <c r="C397" s="642"/>
      <c r="D397" s="642"/>
      <c r="E397" s="642"/>
      <c r="F397" s="642"/>
      <c r="G397" s="642"/>
      <c r="H397" s="642"/>
      <c r="I397" s="642"/>
      <c r="J397" s="642"/>
      <c r="K397" s="642"/>
      <c r="L397" s="642"/>
      <c r="M397" s="642"/>
      <c r="N397" s="642"/>
      <c r="O397" s="642"/>
      <c r="P397" s="642"/>
      <c r="Q397" s="642"/>
      <c r="R397" s="642"/>
      <c r="S397" s="642"/>
      <c r="T397" s="642"/>
      <c r="U397" s="642"/>
      <c r="V397" s="642"/>
      <c r="W397" s="642"/>
      <c r="X397" s="642"/>
      <c r="Y397" s="642"/>
      <c r="Z397" s="642"/>
      <c r="AA397" s="642"/>
      <c r="AB397" s="642"/>
      <c r="AC397" s="642"/>
      <c r="AD397" s="642"/>
      <c r="AE397" s="642"/>
      <c r="AF397" s="642"/>
      <c r="AG397" s="642"/>
      <c r="AH397" s="642"/>
      <c r="AK397" s="44"/>
      <c r="AL397" s="44"/>
      <c r="AM397" s="44"/>
      <c r="AN397" s="44"/>
      <c r="AO397" s="44"/>
      <c r="AP397" s="44"/>
      <c r="AQ397" s="44"/>
      <c r="AR397" s="44"/>
      <c r="AS397" s="44"/>
      <c r="AT397" s="44"/>
      <c r="AU397" s="44"/>
      <c r="AV397" s="44"/>
      <c r="AW397" s="34"/>
      <c r="AX397" s="34"/>
    </row>
    <row r="398" spans="3:50" ht="15" customHeight="1" x14ac:dyDescent="0.4">
      <c r="C398" s="642"/>
      <c r="D398" s="642"/>
      <c r="E398" s="642"/>
      <c r="F398" s="642"/>
      <c r="G398" s="642"/>
      <c r="H398" s="642"/>
      <c r="I398" s="642"/>
      <c r="J398" s="642"/>
      <c r="K398" s="642"/>
      <c r="L398" s="642"/>
      <c r="M398" s="642"/>
      <c r="N398" s="642"/>
      <c r="O398" s="642"/>
      <c r="P398" s="642"/>
      <c r="Q398" s="642"/>
      <c r="R398" s="642"/>
      <c r="S398" s="642"/>
      <c r="T398" s="642"/>
      <c r="U398" s="642"/>
      <c r="V398" s="642"/>
      <c r="W398" s="642"/>
      <c r="X398" s="642"/>
      <c r="Y398" s="642"/>
      <c r="Z398" s="642"/>
      <c r="AA398" s="642"/>
      <c r="AB398" s="642"/>
      <c r="AC398" s="642"/>
      <c r="AD398" s="642"/>
      <c r="AE398" s="642"/>
      <c r="AF398" s="642"/>
      <c r="AG398" s="642"/>
      <c r="AH398" s="642"/>
      <c r="AK398" s="44"/>
      <c r="AL398" s="44"/>
      <c r="AM398" s="44"/>
      <c r="AN398" s="44"/>
      <c r="AO398" s="44"/>
      <c r="AP398" s="44"/>
      <c r="AQ398" s="44"/>
      <c r="AR398" s="44"/>
      <c r="AS398" s="44"/>
      <c r="AT398" s="44"/>
      <c r="AU398" s="44"/>
      <c r="AV398" s="44"/>
      <c r="AW398" s="34"/>
      <c r="AX398" s="34"/>
    </row>
    <row r="399" spans="3:50" ht="15" customHeight="1" x14ac:dyDescent="0.4">
      <c r="C399" s="642"/>
      <c r="D399" s="642"/>
      <c r="E399" s="642"/>
      <c r="F399" s="642"/>
      <c r="G399" s="642"/>
      <c r="H399" s="642"/>
      <c r="I399" s="642"/>
      <c r="J399" s="642"/>
      <c r="K399" s="642"/>
      <c r="L399" s="642"/>
      <c r="M399" s="642"/>
      <c r="N399" s="642"/>
      <c r="O399" s="642"/>
      <c r="P399" s="642"/>
      <c r="Q399" s="642"/>
      <c r="R399" s="642"/>
      <c r="S399" s="642"/>
      <c r="T399" s="642"/>
      <c r="U399" s="642"/>
      <c r="V399" s="642"/>
      <c r="W399" s="642"/>
      <c r="X399" s="642"/>
      <c r="Y399" s="642"/>
      <c r="Z399" s="642"/>
      <c r="AA399" s="642"/>
      <c r="AB399" s="642"/>
      <c r="AC399" s="642"/>
      <c r="AD399" s="642"/>
      <c r="AE399" s="642"/>
      <c r="AF399" s="642"/>
      <c r="AG399" s="642"/>
      <c r="AH399" s="642"/>
      <c r="AK399" s="44"/>
      <c r="AL399" s="44"/>
      <c r="AM399" s="44"/>
      <c r="AN399" s="44"/>
      <c r="AO399" s="44"/>
      <c r="AP399" s="44"/>
      <c r="AQ399" s="44"/>
      <c r="AR399" s="44"/>
      <c r="AS399" s="44"/>
      <c r="AT399" s="44"/>
      <c r="AU399" s="44"/>
      <c r="AV399" s="44"/>
      <c r="AW399" s="34"/>
      <c r="AX399" s="34"/>
    </row>
    <row r="400" spans="3:50" ht="15" customHeight="1" x14ac:dyDescent="0.4">
      <c r="C400" s="642"/>
      <c r="D400" s="642"/>
      <c r="E400" s="642"/>
      <c r="F400" s="642"/>
      <c r="G400" s="642"/>
      <c r="H400" s="642"/>
      <c r="I400" s="642"/>
      <c r="J400" s="642"/>
      <c r="K400" s="642"/>
      <c r="L400" s="642"/>
      <c r="M400" s="642"/>
      <c r="N400" s="642"/>
      <c r="O400" s="642"/>
      <c r="P400" s="642"/>
      <c r="Q400" s="642"/>
      <c r="R400" s="642"/>
      <c r="S400" s="642"/>
      <c r="T400" s="642"/>
      <c r="U400" s="642"/>
      <c r="V400" s="642"/>
      <c r="W400" s="642"/>
      <c r="X400" s="642"/>
      <c r="Y400" s="642"/>
      <c r="Z400" s="642"/>
      <c r="AA400" s="642"/>
      <c r="AB400" s="642"/>
      <c r="AC400" s="642"/>
      <c r="AD400" s="642"/>
      <c r="AE400" s="642"/>
      <c r="AF400" s="642"/>
      <c r="AG400" s="642"/>
      <c r="AH400" s="642"/>
      <c r="AK400" s="44"/>
      <c r="AL400" s="44"/>
      <c r="AM400" s="44"/>
      <c r="AN400" s="44"/>
      <c r="AO400" s="44"/>
      <c r="AP400" s="44"/>
      <c r="AQ400" s="44"/>
      <c r="AR400" s="44"/>
      <c r="AS400" s="44"/>
      <c r="AT400" s="44"/>
      <c r="AU400" s="44"/>
      <c r="AV400" s="44"/>
      <c r="AW400" s="34"/>
      <c r="AX400" s="34"/>
    </row>
    <row r="401" spans="2:50" ht="15" customHeight="1" x14ac:dyDescent="0.4">
      <c r="C401" s="642"/>
      <c r="D401" s="642"/>
      <c r="E401" s="642"/>
      <c r="F401" s="642"/>
      <c r="G401" s="642"/>
      <c r="H401" s="642"/>
      <c r="I401" s="642"/>
      <c r="J401" s="642"/>
      <c r="K401" s="642"/>
      <c r="L401" s="642"/>
      <c r="M401" s="642"/>
      <c r="N401" s="642"/>
      <c r="O401" s="642"/>
      <c r="P401" s="642"/>
      <c r="Q401" s="642"/>
      <c r="R401" s="642"/>
      <c r="S401" s="642"/>
      <c r="T401" s="642"/>
      <c r="U401" s="642"/>
      <c r="V401" s="642"/>
      <c r="W401" s="642"/>
      <c r="X401" s="642"/>
      <c r="Y401" s="642"/>
      <c r="Z401" s="642"/>
      <c r="AA401" s="642"/>
      <c r="AB401" s="642"/>
      <c r="AC401" s="642"/>
      <c r="AD401" s="642"/>
      <c r="AE401" s="642"/>
      <c r="AF401" s="642"/>
      <c r="AG401" s="642"/>
      <c r="AH401" s="642"/>
      <c r="AK401" s="44"/>
      <c r="AL401" s="44"/>
      <c r="AM401" s="44"/>
      <c r="AN401" s="44"/>
      <c r="AO401" s="44"/>
      <c r="AP401" s="44"/>
      <c r="AQ401" s="44"/>
      <c r="AR401" s="44"/>
      <c r="AS401" s="44"/>
      <c r="AT401" s="44"/>
      <c r="AU401" s="44"/>
      <c r="AV401" s="44"/>
      <c r="AW401" s="34"/>
      <c r="AX401" s="34"/>
    </row>
    <row r="402" spans="2:50" ht="15" customHeight="1" x14ac:dyDescent="0.4">
      <c r="C402" s="642"/>
      <c r="D402" s="642"/>
      <c r="E402" s="642"/>
      <c r="F402" s="642"/>
      <c r="G402" s="642"/>
      <c r="H402" s="642"/>
      <c r="I402" s="642"/>
      <c r="J402" s="642"/>
      <c r="K402" s="642"/>
      <c r="L402" s="642"/>
      <c r="M402" s="642"/>
      <c r="N402" s="642"/>
      <c r="O402" s="642"/>
      <c r="P402" s="642"/>
      <c r="Q402" s="642"/>
      <c r="R402" s="642"/>
      <c r="S402" s="642"/>
      <c r="T402" s="642"/>
      <c r="U402" s="642"/>
      <c r="V402" s="642"/>
      <c r="W402" s="642"/>
      <c r="X402" s="642"/>
      <c r="Y402" s="642"/>
      <c r="Z402" s="642"/>
      <c r="AA402" s="642"/>
      <c r="AB402" s="642"/>
      <c r="AC402" s="642"/>
      <c r="AD402" s="642"/>
      <c r="AE402" s="642"/>
      <c r="AF402" s="642"/>
      <c r="AG402" s="642"/>
      <c r="AH402" s="642"/>
      <c r="AK402" s="44"/>
      <c r="AL402" s="44"/>
      <c r="AM402" s="44"/>
      <c r="AN402" s="44"/>
      <c r="AO402" s="44"/>
      <c r="AP402" s="44"/>
      <c r="AQ402" s="44"/>
      <c r="AR402" s="44"/>
      <c r="AS402" s="44"/>
      <c r="AT402" s="44"/>
      <c r="AU402" s="44"/>
      <c r="AV402" s="44"/>
      <c r="AW402" s="34"/>
      <c r="AX402" s="34"/>
    </row>
    <row r="403" spans="2:50" ht="15" customHeight="1" x14ac:dyDescent="0.4">
      <c r="C403" s="44"/>
      <c r="D403" s="44"/>
      <c r="E403" s="44"/>
      <c r="F403" s="73"/>
      <c r="G403" s="44"/>
      <c r="H403" s="44"/>
      <c r="I403" s="44"/>
      <c r="J403" s="44"/>
      <c r="K403" s="44"/>
      <c r="L403" s="44"/>
      <c r="M403" s="44"/>
      <c r="T403" s="98" t="str">
        <f>$H$26&amp;IF($H$28&lt;&gt;""," "&amp;$H$28,"")&amp;" "&amp;$H$24</f>
        <v xml:space="preserve"> </v>
      </c>
      <c r="U403" s="98"/>
      <c r="V403" s="98"/>
      <c r="W403" s="98"/>
      <c r="X403" s="98"/>
      <c r="Y403" s="98"/>
      <c r="Z403" s="98"/>
      <c r="AA403" s="98"/>
      <c r="AB403" s="98"/>
      <c r="AC403" s="98"/>
      <c r="AD403" s="98"/>
      <c r="AE403" s="98"/>
      <c r="AF403" s="98"/>
      <c r="AG403" s="98"/>
      <c r="AH403" s="98"/>
      <c r="AI403" s="98"/>
      <c r="AK403" s="44"/>
      <c r="AL403" s="44"/>
      <c r="AM403" s="44"/>
      <c r="AN403" s="44"/>
      <c r="AO403" s="44"/>
      <c r="AP403" s="44"/>
      <c r="AQ403" s="44"/>
      <c r="AR403" s="44"/>
      <c r="AS403" s="44"/>
      <c r="AT403" s="44"/>
      <c r="AU403" s="44"/>
      <c r="AV403" s="44"/>
      <c r="AW403" s="34"/>
      <c r="AX403" s="34"/>
    </row>
    <row r="404" spans="2:50" ht="15" customHeight="1" x14ac:dyDescent="0.4">
      <c r="C404" s="44"/>
      <c r="D404" s="44"/>
      <c r="E404" s="44"/>
      <c r="F404" s="73"/>
      <c r="G404" s="44"/>
      <c r="H404" s="44"/>
      <c r="I404" s="44"/>
      <c r="J404" s="44"/>
      <c r="K404" s="44"/>
      <c r="L404" s="44"/>
      <c r="M404" s="44"/>
      <c r="N404" s="43" t="s">
        <v>20</v>
      </c>
      <c r="O404" s="43"/>
      <c r="P404" s="43"/>
      <c r="Q404" s="43"/>
      <c r="R404" s="43"/>
      <c r="S404" s="43"/>
      <c r="T404" s="99"/>
      <c r="U404" s="99"/>
      <c r="V404" s="99"/>
      <c r="W404" s="99"/>
      <c r="X404" s="99"/>
      <c r="Y404" s="99"/>
      <c r="Z404" s="99"/>
      <c r="AA404" s="99"/>
      <c r="AB404" s="99"/>
      <c r="AC404" s="99"/>
      <c r="AD404" s="99"/>
      <c r="AE404" s="99"/>
      <c r="AF404" s="99"/>
      <c r="AG404" s="99"/>
      <c r="AH404" s="99"/>
      <c r="AI404" s="99"/>
      <c r="AK404" s="44"/>
      <c r="AL404" s="44"/>
      <c r="AM404" s="44"/>
      <c r="AN404" s="44"/>
      <c r="AO404" s="44"/>
      <c r="AP404" s="44"/>
      <c r="AQ404" s="44"/>
      <c r="AR404" s="44"/>
      <c r="AS404" s="44"/>
      <c r="AT404" s="44"/>
      <c r="AU404" s="44"/>
      <c r="AV404" s="44"/>
      <c r="AW404" s="34"/>
      <c r="AX404" s="34"/>
    </row>
    <row r="405" spans="2:50" ht="15" customHeight="1" x14ac:dyDescent="0.2">
      <c r="C405" s="34"/>
      <c r="D405" s="34"/>
      <c r="E405" s="34"/>
      <c r="F405" s="72"/>
      <c r="G405" s="34"/>
      <c r="H405" s="34"/>
      <c r="I405" s="34"/>
      <c r="J405" s="34"/>
      <c r="K405" s="34"/>
      <c r="L405" s="34"/>
      <c r="M405" s="34"/>
      <c r="T405" s="39"/>
      <c r="U405" s="39"/>
      <c r="V405" s="39"/>
      <c r="W405" s="39"/>
      <c r="X405" s="39"/>
      <c r="Y405" s="39"/>
      <c r="Z405" s="39"/>
      <c r="AA405" s="39"/>
      <c r="AB405" s="39"/>
      <c r="AC405" s="39"/>
      <c r="AD405" s="39"/>
      <c r="AE405" s="39"/>
      <c r="AF405" s="39"/>
      <c r="AG405" s="39"/>
      <c r="AH405" s="39"/>
      <c r="AI405" s="39"/>
      <c r="AM405" s="34"/>
      <c r="AN405" s="34"/>
      <c r="AO405" s="34"/>
      <c r="AP405" s="34"/>
      <c r="AQ405" s="34"/>
      <c r="AR405" s="34"/>
      <c r="AS405" s="34"/>
      <c r="AT405" s="34"/>
      <c r="AU405" s="34"/>
      <c r="AV405" s="34"/>
      <c r="AW405" s="34"/>
      <c r="AX405" s="34"/>
    </row>
    <row r="406" spans="2:50" ht="15" customHeight="1" x14ac:dyDescent="0.2">
      <c r="C406" s="34"/>
      <c r="D406" s="34"/>
      <c r="E406" s="34"/>
      <c r="F406" s="72"/>
      <c r="G406" s="34"/>
      <c r="H406" s="34"/>
      <c r="I406" s="34"/>
      <c r="J406" s="34"/>
      <c r="K406" s="34"/>
      <c r="L406" s="34"/>
      <c r="M406" s="34"/>
      <c r="N406" s="43" t="s">
        <v>617</v>
      </c>
      <c r="O406" s="43"/>
      <c r="P406" s="43"/>
      <c r="Q406" s="43"/>
      <c r="R406" s="43"/>
      <c r="S406" s="43"/>
      <c r="T406" s="42"/>
      <c r="U406" s="42"/>
      <c r="V406" s="42"/>
      <c r="W406" s="42"/>
      <c r="X406" s="42"/>
      <c r="Y406" s="42"/>
      <c r="Z406" s="42"/>
      <c r="AA406" s="42"/>
      <c r="AB406" s="42"/>
      <c r="AC406" s="42"/>
      <c r="AD406" s="42"/>
      <c r="AE406" s="42"/>
      <c r="AF406" s="42"/>
      <c r="AG406" s="42"/>
      <c r="AH406" s="42"/>
      <c r="AI406" s="42"/>
    </row>
    <row r="407" spans="2:50" ht="15" customHeight="1" x14ac:dyDescent="0.2">
      <c r="C407" s="97"/>
      <c r="D407" s="97"/>
      <c r="E407" s="97"/>
      <c r="F407" s="97"/>
      <c r="G407" s="97"/>
      <c r="H407" s="97"/>
      <c r="I407" s="97"/>
      <c r="J407" s="97"/>
      <c r="K407" s="97"/>
      <c r="L407" s="93"/>
      <c r="N407" s="647" t="s">
        <v>619</v>
      </c>
      <c r="O407" s="648"/>
      <c r="P407" s="648"/>
      <c r="Q407" s="648"/>
      <c r="R407" s="648"/>
      <c r="S407" s="648"/>
      <c r="T407" s="648"/>
      <c r="U407" s="648"/>
      <c r="V407" s="648"/>
      <c r="W407" s="648"/>
      <c r="X407" s="648"/>
      <c r="Y407" s="648"/>
      <c r="Z407" s="648"/>
      <c r="AA407" s="648"/>
      <c r="AB407" s="648"/>
      <c r="AC407" s="648"/>
      <c r="AD407" s="648"/>
      <c r="AE407" s="648"/>
      <c r="AF407" s="648"/>
      <c r="AG407" s="648"/>
      <c r="AH407" s="648"/>
      <c r="AI407" s="648"/>
    </row>
    <row r="408" spans="2:50" ht="15" customHeight="1" x14ac:dyDescent="0.2">
      <c r="C408" s="97"/>
      <c r="D408" s="97"/>
      <c r="E408" s="97"/>
      <c r="F408" s="97"/>
      <c r="G408" s="97"/>
      <c r="H408" s="97"/>
      <c r="I408" s="97"/>
      <c r="J408" s="97"/>
      <c r="K408" s="97"/>
      <c r="L408" s="93"/>
      <c r="N408" s="649"/>
      <c r="O408" s="649"/>
      <c r="P408" s="649"/>
      <c r="Q408" s="649"/>
      <c r="R408" s="649"/>
      <c r="S408" s="649"/>
      <c r="T408" s="649"/>
      <c r="U408" s="649"/>
      <c r="V408" s="649"/>
      <c r="W408" s="649"/>
      <c r="X408" s="649"/>
      <c r="Y408" s="649"/>
      <c r="Z408" s="649"/>
      <c r="AA408" s="649"/>
      <c r="AB408" s="649"/>
      <c r="AC408" s="649"/>
      <c r="AD408" s="649"/>
      <c r="AE408" s="649"/>
      <c r="AF408" s="649"/>
      <c r="AG408" s="649"/>
      <c r="AH408" s="649"/>
      <c r="AI408" s="649"/>
    </row>
    <row r="410" spans="2:50" ht="15" customHeight="1" x14ac:dyDescent="0.4">
      <c r="B410" s="643" t="s">
        <v>602</v>
      </c>
      <c r="C410" s="643"/>
      <c r="D410" s="643"/>
      <c r="E410" s="643"/>
      <c r="F410" s="643"/>
      <c r="G410" s="643"/>
      <c r="H410" s="643"/>
      <c r="I410" s="643"/>
      <c r="J410" s="643"/>
      <c r="K410" s="643"/>
      <c r="L410" s="643"/>
      <c r="M410" s="643"/>
      <c r="N410" s="643"/>
      <c r="O410" s="643"/>
      <c r="P410" s="643"/>
      <c r="Q410" s="643"/>
      <c r="R410" s="643"/>
      <c r="S410" s="643"/>
      <c r="T410" s="643"/>
      <c r="U410" s="643"/>
      <c r="V410" s="643"/>
      <c r="W410" s="643"/>
      <c r="X410" s="643"/>
      <c r="Y410" s="643"/>
      <c r="Z410" s="643"/>
      <c r="AA410" s="643"/>
      <c r="AB410" s="643"/>
      <c r="AC410" s="643"/>
      <c r="AD410" s="643"/>
      <c r="AE410" s="643"/>
      <c r="AF410" s="643"/>
      <c r="AG410" s="643"/>
      <c r="AH410" s="643"/>
      <c r="AI410" s="643"/>
    </row>
    <row r="412" spans="2:50" ht="15" customHeight="1" x14ac:dyDescent="0.4">
      <c r="B412" s="650" t="s">
        <v>1029</v>
      </c>
      <c r="C412" s="650"/>
      <c r="D412" s="650"/>
      <c r="E412" s="650"/>
      <c r="F412" s="650"/>
      <c r="G412" s="650"/>
      <c r="H412" s="650"/>
      <c r="I412" s="650"/>
      <c r="J412" s="650"/>
      <c r="K412" s="650"/>
      <c r="L412" s="650"/>
      <c r="M412" s="650"/>
      <c r="N412" s="650"/>
      <c r="O412" s="650"/>
      <c r="P412" s="650"/>
      <c r="Q412" s="650"/>
      <c r="R412" s="650"/>
      <c r="S412" s="650"/>
      <c r="T412" s="650"/>
      <c r="U412" s="650"/>
      <c r="V412" s="650"/>
      <c r="W412" s="650"/>
      <c r="X412" s="650"/>
      <c r="Y412" s="650"/>
      <c r="Z412" s="650"/>
      <c r="AA412" s="650"/>
      <c r="AB412" s="650"/>
      <c r="AC412" s="650"/>
      <c r="AD412" s="650"/>
      <c r="AE412" s="650"/>
      <c r="AF412" s="650"/>
      <c r="AG412" s="650"/>
      <c r="AH412" s="651"/>
      <c r="AI412" s="651"/>
    </row>
    <row r="413" spans="2:50" ht="15" customHeight="1" x14ac:dyDescent="0.4">
      <c r="B413" s="615" t="s">
        <v>604</v>
      </c>
      <c r="C413" s="615"/>
      <c r="D413" s="615"/>
      <c r="E413" s="615"/>
      <c r="F413" s="616" t="s">
        <v>605</v>
      </c>
      <c r="G413" s="616"/>
      <c r="H413" s="616"/>
      <c r="I413" s="616"/>
      <c r="J413" s="616"/>
      <c r="K413" s="616"/>
      <c r="L413" s="616"/>
      <c r="M413" s="616"/>
      <c r="N413" s="616"/>
      <c r="O413" s="616"/>
      <c r="P413" s="616"/>
      <c r="Q413" s="616"/>
      <c r="R413" s="616"/>
      <c r="S413" s="616"/>
      <c r="T413" s="616"/>
      <c r="U413" s="616"/>
      <c r="V413" s="616"/>
      <c r="W413" s="616"/>
      <c r="X413" s="616"/>
      <c r="Y413" s="616"/>
      <c r="Z413" s="616"/>
      <c r="AA413" s="616"/>
      <c r="AB413" s="617"/>
      <c r="AC413" s="652" t="s">
        <v>603</v>
      </c>
      <c r="AD413" s="616"/>
      <c r="AE413" s="617"/>
      <c r="AF413" s="615" t="s">
        <v>1032</v>
      </c>
      <c r="AG413" s="615"/>
      <c r="AH413" s="653" t="s">
        <v>1092</v>
      </c>
      <c r="AI413" s="653"/>
    </row>
    <row r="414" spans="2:50" ht="15" customHeight="1" x14ac:dyDescent="0.4">
      <c r="B414" s="129" t="s">
        <v>615</v>
      </c>
      <c r="C414" s="129"/>
      <c r="D414" s="129"/>
      <c r="E414" s="129"/>
      <c r="F414" s="141" t="s">
        <v>616</v>
      </c>
      <c r="G414" s="141"/>
      <c r="H414" s="141"/>
      <c r="I414" s="141"/>
      <c r="J414" s="141"/>
      <c r="K414" s="141"/>
      <c r="L414" s="141"/>
      <c r="M414" s="141"/>
      <c r="N414" s="141"/>
      <c r="O414" s="141"/>
      <c r="P414" s="141"/>
      <c r="Q414" s="141"/>
      <c r="R414" s="141"/>
      <c r="S414" s="141"/>
      <c r="T414" s="141"/>
      <c r="U414" s="141"/>
      <c r="V414" s="141"/>
      <c r="W414" s="141"/>
      <c r="X414" s="141"/>
      <c r="Y414" s="141"/>
      <c r="Z414" s="141"/>
      <c r="AA414" s="141"/>
      <c r="AB414" s="141"/>
      <c r="AC414" s="633"/>
      <c r="AD414" s="634"/>
      <c r="AE414" s="635"/>
      <c r="AF414" s="640"/>
      <c r="AG414" s="640"/>
      <c r="AH414" s="129"/>
      <c r="AI414" s="129"/>
    </row>
    <row r="415" spans="2:50" ht="15" customHeight="1" x14ac:dyDescent="0.4">
      <c r="B415" s="618">
        <v>1</v>
      </c>
      <c r="C415" s="619"/>
      <c r="D415" s="619"/>
      <c r="E415" s="620"/>
      <c r="F415" s="141" t="s">
        <v>612</v>
      </c>
      <c r="G415" s="141"/>
      <c r="H415" s="141"/>
      <c r="I415" s="141"/>
      <c r="J415" s="141"/>
      <c r="K415" s="141"/>
      <c r="L415" s="141"/>
      <c r="M415" s="141"/>
      <c r="N415" s="141"/>
      <c r="O415" s="141"/>
      <c r="P415" s="141"/>
      <c r="Q415" s="141"/>
      <c r="R415" s="141"/>
      <c r="S415" s="141"/>
      <c r="T415" s="141"/>
      <c r="U415" s="141"/>
      <c r="V415" s="141"/>
      <c r="W415" s="141"/>
      <c r="X415" s="141"/>
      <c r="Y415" s="141"/>
      <c r="Z415" s="141"/>
      <c r="AA415" s="141"/>
      <c r="AB415" s="141"/>
      <c r="AC415" s="627"/>
      <c r="AD415" s="628"/>
      <c r="AE415" s="629"/>
      <c r="AF415" s="129"/>
      <c r="AG415" s="129"/>
      <c r="AH415" s="129"/>
      <c r="AI415" s="129"/>
    </row>
    <row r="416" spans="2:50" ht="15" customHeight="1" x14ac:dyDescent="0.4">
      <c r="B416" s="621"/>
      <c r="C416" s="622"/>
      <c r="D416" s="622"/>
      <c r="E416" s="623"/>
      <c r="F416" s="141"/>
      <c r="G416" s="141"/>
      <c r="H416" s="141"/>
      <c r="I416" s="141"/>
      <c r="J416" s="141"/>
      <c r="K416" s="141"/>
      <c r="L416" s="141"/>
      <c r="M416" s="141"/>
      <c r="N416" s="141"/>
      <c r="O416" s="141"/>
      <c r="P416" s="141"/>
      <c r="Q416" s="141"/>
      <c r="R416" s="141"/>
      <c r="S416" s="141"/>
      <c r="T416" s="141"/>
      <c r="U416" s="141"/>
      <c r="V416" s="141"/>
      <c r="W416" s="141"/>
      <c r="X416" s="141"/>
      <c r="Y416" s="141"/>
      <c r="Z416" s="141"/>
      <c r="AA416" s="141"/>
      <c r="AB416" s="141"/>
      <c r="AC416" s="630"/>
      <c r="AD416" s="631"/>
      <c r="AE416" s="632"/>
      <c r="AF416" s="129"/>
      <c r="AG416" s="129"/>
      <c r="AH416" s="129"/>
      <c r="AI416" s="129"/>
    </row>
    <row r="417" spans="2:35" ht="15" customHeight="1" x14ac:dyDescent="0.4">
      <c r="B417" s="621"/>
      <c r="C417" s="622"/>
      <c r="D417" s="622"/>
      <c r="E417" s="623"/>
      <c r="F417" s="141" t="s">
        <v>611</v>
      </c>
      <c r="G417" s="141"/>
      <c r="H417" s="141"/>
      <c r="I417" s="141"/>
      <c r="J417" s="141"/>
      <c r="K417" s="141"/>
      <c r="L417" s="141"/>
      <c r="M417" s="141"/>
      <c r="N417" s="141"/>
      <c r="O417" s="141"/>
      <c r="P417" s="141"/>
      <c r="Q417" s="141"/>
      <c r="R417" s="141"/>
      <c r="S417" s="141"/>
      <c r="T417" s="141"/>
      <c r="U417" s="141"/>
      <c r="V417" s="141"/>
      <c r="W417" s="141"/>
      <c r="X417" s="141"/>
      <c r="Y417" s="141"/>
      <c r="Z417" s="141"/>
      <c r="AA417" s="141"/>
      <c r="AB417" s="141"/>
      <c r="AC417" s="633"/>
      <c r="AD417" s="634"/>
      <c r="AE417" s="635"/>
      <c r="AF417" s="129"/>
      <c r="AG417" s="129"/>
      <c r="AH417" s="129"/>
      <c r="AI417" s="129"/>
    </row>
    <row r="418" spans="2:35" ht="15" customHeight="1" x14ac:dyDescent="0.4">
      <c r="B418" s="621"/>
      <c r="C418" s="622"/>
      <c r="D418" s="622"/>
      <c r="E418" s="623"/>
      <c r="F418" s="624" t="s">
        <v>1101</v>
      </c>
      <c r="G418" s="625"/>
      <c r="H418" s="625"/>
      <c r="I418" s="625"/>
      <c r="J418" s="625"/>
      <c r="K418" s="625"/>
      <c r="L418" s="625"/>
      <c r="M418" s="625"/>
      <c r="N418" s="625"/>
      <c r="O418" s="625"/>
      <c r="P418" s="625"/>
      <c r="Q418" s="625"/>
      <c r="R418" s="625"/>
      <c r="S418" s="625"/>
      <c r="T418" s="625"/>
      <c r="U418" s="625"/>
      <c r="V418" s="625"/>
      <c r="W418" s="625"/>
      <c r="X418" s="625"/>
      <c r="Y418" s="625"/>
      <c r="Z418" s="625"/>
      <c r="AA418" s="625"/>
      <c r="AB418" s="626"/>
      <c r="AC418" s="636" t="str">
        <f>IF(X32&lt;&gt;"",IF(X32&gt;39,"Over Age","Yes"),"")</f>
        <v/>
      </c>
      <c r="AD418" s="637"/>
      <c r="AE418" s="638"/>
      <c r="AF418" s="119"/>
      <c r="AG418" s="120"/>
      <c r="AH418" s="119"/>
      <c r="AI418" s="120"/>
    </row>
    <row r="419" spans="2:35" ht="15" customHeight="1" x14ac:dyDescent="0.4">
      <c r="B419" s="130">
        <v>2</v>
      </c>
      <c r="C419" s="130"/>
      <c r="D419" s="130"/>
      <c r="E419" s="130"/>
      <c r="F419" s="639" t="s">
        <v>1085</v>
      </c>
      <c r="G419" s="639"/>
      <c r="H419" s="639"/>
      <c r="I419" s="639"/>
      <c r="J419" s="639"/>
      <c r="K419" s="639"/>
      <c r="L419" s="639"/>
      <c r="M419" s="639"/>
      <c r="N419" s="639"/>
      <c r="O419" s="639"/>
      <c r="P419" s="639"/>
      <c r="Q419" s="639"/>
      <c r="R419" s="639"/>
      <c r="S419" s="639"/>
      <c r="T419" s="639"/>
      <c r="U419" s="639"/>
      <c r="V419" s="639"/>
      <c r="W419" s="639"/>
      <c r="X419" s="639"/>
      <c r="Y419" s="639"/>
      <c r="Z419" s="639"/>
      <c r="AA419" s="639"/>
      <c r="AB419" s="639"/>
      <c r="AC419" s="633"/>
      <c r="AD419" s="634"/>
      <c r="AE419" s="635"/>
      <c r="AF419" s="640"/>
      <c r="AG419" s="640"/>
      <c r="AH419" s="129"/>
      <c r="AI419" s="129"/>
    </row>
    <row r="420" spans="2:35" ht="15" customHeight="1" x14ac:dyDescent="0.4">
      <c r="B420" s="618">
        <v>3</v>
      </c>
      <c r="C420" s="619"/>
      <c r="D420" s="619"/>
      <c r="E420" s="620"/>
      <c r="F420" s="624" t="s">
        <v>1091</v>
      </c>
      <c r="G420" s="625"/>
      <c r="H420" s="625"/>
      <c r="I420" s="625"/>
      <c r="J420" s="625"/>
      <c r="K420" s="625"/>
      <c r="L420" s="625"/>
      <c r="M420" s="625"/>
      <c r="N420" s="625"/>
      <c r="O420" s="625"/>
      <c r="P420" s="625"/>
      <c r="Q420" s="625"/>
      <c r="R420" s="625"/>
      <c r="S420" s="625"/>
      <c r="T420" s="625"/>
      <c r="U420" s="625"/>
      <c r="V420" s="625"/>
      <c r="W420" s="625"/>
      <c r="X420" s="625"/>
      <c r="Y420" s="625"/>
      <c r="Z420" s="625"/>
      <c r="AA420" s="625"/>
      <c r="AB420" s="626"/>
      <c r="AC420" s="627"/>
      <c r="AD420" s="628"/>
      <c r="AE420" s="629"/>
      <c r="AF420" s="123"/>
      <c r="AG420" s="124"/>
      <c r="AH420" s="119"/>
      <c r="AI420" s="120"/>
    </row>
    <row r="421" spans="2:35" ht="15" customHeight="1" x14ac:dyDescent="0.4">
      <c r="B421" s="621"/>
      <c r="C421" s="622"/>
      <c r="D421" s="622"/>
      <c r="E421" s="623"/>
      <c r="F421" s="639" t="s">
        <v>1086</v>
      </c>
      <c r="G421" s="639"/>
      <c r="H421" s="639"/>
      <c r="I421" s="639"/>
      <c r="J421" s="639"/>
      <c r="K421" s="639"/>
      <c r="L421" s="639"/>
      <c r="M421" s="639"/>
      <c r="N421" s="639"/>
      <c r="O421" s="639"/>
      <c r="P421" s="639"/>
      <c r="Q421" s="639"/>
      <c r="R421" s="639"/>
      <c r="S421" s="639"/>
      <c r="T421" s="639"/>
      <c r="U421" s="639"/>
      <c r="V421" s="639"/>
      <c r="W421" s="639"/>
      <c r="X421" s="639"/>
      <c r="Y421" s="639"/>
      <c r="Z421" s="639"/>
      <c r="AA421" s="639"/>
      <c r="AB421" s="639"/>
      <c r="AC421" s="633"/>
      <c r="AD421" s="634"/>
      <c r="AE421" s="635"/>
      <c r="AF421" s="123"/>
      <c r="AG421" s="124"/>
      <c r="AH421" s="129"/>
      <c r="AI421" s="129"/>
    </row>
    <row r="422" spans="2:35" ht="15" customHeight="1" x14ac:dyDescent="0.4">
      <c r="B422" s="621"/>
      <c r="C422" s="622"/>
      <c r="D422" s="622"/>
      <c r="E422" s="623"/>
      <c r="F422" s="639" t="s">
        <v>1530</v>
      </c>
      <c r="G422" s="639"/>
      <c r="H422" s="639"/>
      <c r="I422" s="639"/>
      <c r="J422" s="639"/>
      <c r="K422" s="639"/>
      <c r="L422" s="639"/>
      <c r="M422" s="639"/>
      <c r="N422" s="639"/>
      <c r="O422" s="639"/>
      <c r="P422" s="639"/>
      <c r="Q422" s="639"/>
      <c r="R422" s="639"/>
      <c r="S422" s="639"/>
      <c r="T422" s="639"/>
      <c r="U422" s="639"/>
      <c r="V422" s="639"/>
      <c r="W422" s="639"/>
      <c r="X422" s="639"/>
      <c r="Y422" s="639"/>
      <c r="Z422" s="639"/>
      <c r="AA422" s="639"/>
      <c r="AB422" s="639"/>
      <c r="AC422" s="123" t="str">
        <f>S143&amp;" years"</f>
        <v>0 years</v>
      </c>
      <c r="AD422" s="704"/>
      <c r="AE422" s="124"/>
      <c r="AF422" s="129"/>
      <c r="AG422" s="129"/>
      <c r="AH422" s="129"/>
      <c r="AI422" s="129"/>
    </row>
    <row r="423" spans="2:35" ht="15" customHeight="1" x14ac:dyDescent="0.4">
      <c r="B423" s="698"/>
      <c r="C423" s="699"/>
      <c r="D423" s="699"/>
      <c r="E423" s="700"/>
      <c r="F423" s="701" t="s">
        <v>1070</v>
      </c>
      <c r="G423" s="702"/>
      <c r="H423" s="702"/>
      <c r="I423" s="702"/>
      <c r="J423" s="702"/>
      <c r="K423" s="702"/>
      <c r="L423" s="702"/>
      <c r="M423" s="702"/>
      <c r="N423" s="702"/>
      <c r="O423" s="702"/>
      <c r="P423" s="702"/>
      <c r="Q423" s="702"/>
      <c r="R423" s="702"/>
      <c r="S423" s="702"/>
      <c r="T423" s="702"/>
      <c r="U423" s="702"/>
      <c r="V423" s="702"/>
      <c r="W423" s="702"/>
      <c r="X423" s="702"/>
      <c r="Y423" s="702"/>
      <c r="Z423" s="702"/>
      <c r="AA423" s="702"/>
      <c r="AB423" s="703"/>
      <c r="AC423" s="627"/>
      <c r="AD423" s="628"/>
      <c r="AE423" s="629"/>
      <c r="AF423" s="119"/>
      <c r="AG423" s="120"/>
      <c r="AH423" s="119"/>
      <c r="AI423" s="120"/>
    </row>
    <row r="424" spans="2:35" ht="15" customHeight="1" x14ac:dyDescent="0.4">
      <c r="B424" s="130">
        <v>4</v>
      </c>
      <c r="C424" s="130"/>
      <c r="D424" s="130"/>
      <c r="E424" s="130"/>
      <c r="F424" s="639" t="s">
        <v>1087</v>
      </c>
      <c r="G424" s="639"/>
      <c r="H424" s="639"/>
      <c r="I424" s="639"/>
      <c r="J424" s="639"/>
      <c r="K424" s="639"/>
      <c r="L424" s="639"/>
      <c r="M424" s="639"/>
      <c r="N424" s="639"/>
      <c r="O424" s="639"/>
      <c r="P424" s="639"/>
      <c r="Q424" s="639"/>
      <c r="R424" s="639"/>
      <c r="S424" s="639"/>
      <c r="T424" s="639"/>
      <c r="U424" s="639"/>
      <c r="V424" s="639"/>
      <c r="W424" s="639"/>
      <c r="X424" s="639"/>
      <c r="Y424" s="639"/>
      <c r="Z424" s="639"/>
      <c r="AA424" s="639"/>
      <c r="AB424" s="639"/>
      <c r="AC424" s="123" t="str">
        <f>IF(C181="","",IF(C181="Yes","Yes","No"))</f>
        <v/>
      </c>
      <c r="AD424" s="704"/>
      <c r="AE424" s="124"/>
      <c r="AF424" s="123"/>
      <c r="AG424" s="124"/>
      <c r="AH424" s="129"/>
      <c r="AI424" s="129"/>
    </row>
    <row r="425" spans="2:35" ht="15" customHeight="1" x14ac:dyDescent="0.4">
      <c r="B425" s="130">
        <v>5</v>
      </c>
      <c r="C425" s="130"/>
      <c r="D425" s="130"/>
      <c r="E425" s="130"/>
      <c r="F425" s="701" t="s">
        <v>613</v>
      </c>
      <c r="G425" s="702"/>
      <c r="H425" s="702"/>
      <c r="I425" s="702"/>
      <c r="J425" s="702"/>
      <c r="K425" s="702"/>
      <c r="L425" s="702"/>
      <c r="M425" s="702"/>
      <c r="N425" s="702"/>
      <c r="O425" s="702"/>
      <c r="P425" s="702"/>
      <c r="Q425" s="702"/>
      <c r="R425" s="702"/>
      <c r="S425" s="702"/>
      <c r="T425" s="702"/>
      <c r="U425" s="702"/>
      <c r="V425" s="702"/>
      <c r="W425" s="702"/>
      <c r="X425" s="702"/>
      <c r="Y425" s="702"/>
      <c r="Z425" s="702"/>
      <c r="AA425" s="702"/>
      <c r="AB425" s="703"/>
      <c r="AC425" s="627"/>
      <c r="AD425" s="628"/>
      <c r="AE425" s="629"/>
      <c r="AF425" s="119"/>
      <c r="AG425" s="120"/>
      <c r="AH425" s="119"/>
      <c r="AI425" s="120"/>
    </row>
    <row r="426" spans="2:35" ht="15" customHeight="1" x14ac:dyDescent="0.4">
      <c r="B426" s="130">
        <v>6</v>
      </c>
      <c r="C426" s="130"/>
      <c r="D426" s="130"/>
      <c r="E426" s="130"/>
      <c r="F426" s="639" t="s">
        <v>1529</v>
      </c>
      <c r="G426" s="639"/>
      <c r="H426" s="639"/>
      <c r="I426" s="639"/>
      <c r="J426" s="639"/>
      <c r="K426" s="639"/>
      <c r="L426" s="639"/>
      <c r="M426" s="639"/>
      <c r="N426" s="639"/>
      <c r="O426" s="639"/>
      <c r="P426" s="639"/>
      <c r="Q426" s="639"/>
      <c r="R426" s="639"/>
      <c r="S426" s="639"/>
      <c r="T426" s="639"/>
      <c r="U426" s="639"/>
      <c r="V426" s="639"/>
      <c r="W426" s="639"/>
      <c r="X426" s="639"/>
      <c r="Y426" s="639"/>
      <c r="Z426" s="639"/>
      <c r="AA426" s="639"/>
      <c r="AB426" s="639"/>
      <c r="AC426" s="627"/>
      <c r="AD426" s="628"/>
      <c r="AE426" s="629"/>
      <c r="AF426" s="640"/>
      <c r="AG426" s="640"/>
      <c r="AH426" s="129"/>
      <c r="AI426" s="129"/>
    </row>
    <row r="427" spans="2:35" ht="15" customHeight="1" x14ac:dyDescent="0.4">
      <c r="B427" s="130"/>
      <c r="C427" s="130"/>
      <c r="D427" s="130"/>
      <c r="E427" s="130"/>
      <c r="F427" s="639"/>
      <c r="G427" s="639"/>
      <c r="H427" s="639"/>
      <c r="I427" s="639"/>
      <c r="J427" s="639"/>
      <c r="K427" s="639"/>
      <c r="L427" s="639"/>
      <c r="M427" s="639"/>
      <c r="N427" s="639"/>
      <c r="O427" s="639"/>
      <c r="P427" s="639"/>
      <c r="Q427" s="639"/>
      <c r="R427" s="639"/>
      <c r="S427" s="639"/>
      <c r="T427" s="639"/>
      <c r="U427" s="639"/>
      <c r="V427" s="639"/>
      <c r="W427" s="639"/>
      <c r="X427" s="639"/>
      <c r="Y427" s="639"/>
      <c r="Z427" s="639"/>
      <c r="AA427" s="639"/>
      <c r="AB427" s="639"/>
      <c r="AC427" s="695"/>
      <c r="AD427" s="696"/>
      <c r="AE427" s="697"/>
      <c r="AF427" s="640"/>
      <c r="AG427" s="640"/>
      <c r="AH427" s="129"/>
      <c r="AI427" s="129"/>
    </row>
    <row r="428" spans="2:35" ht="15" customHeight="1" x14ac:dyDescent="0.4">
      <c r="B428" s="130"/>
      <c r="C428" s="130"/>
      <c r="D428" s="130"/>
      <c r="E428" s="130"/>
      <c r="F428" s="639"/>
      <c r="G428" s="639"/>
      <c r="H428" s="639"/>
      <c r="I428" s="639"/>
      <c r="J428" s="639"/>
      <c r="K428" s="639"/>
      <c r="L428" s="639"/>
      <c r="M428" s="639"/>
      <c r="N428" s="639"/>
      <c r="O428" s="639"/>
      <c r="P428" s="639"/>
      <c r="Q428" s="639"/>
      <c r="R428" s="639"/>
      <c r="S428" s="639"/>
      <c r="T428" s="639"/>
      <c r="U428" s="639"/>
      <c r="V428" s="639"/>
      <c r="W428" s="639"/>
      <c r="X428" s="639"/>
      <c r="Y428" s="639"/>
      <c r="Z428" s="639"/>
      <c r="AA428" s="639"/>
      <c r="AB428" s="639"/>
      <c r="AC428" s="630"/>
      <c r="AD428" s="631"/>
      <c r="AE428" s="632"/>
      <c r="AF428" s="640"/>
      <c r="AG428" s="640"/>
      <c r="AH428" s="129"/>
      <c r="AI428" s="129"/>
    </row>
    <row r="429" spans="2:35" ht="15" customHeight="1" x14ac:dyDescent="0.4">
      <c r="B429" s="618" t="s">
        <v>1096</v>
      </c>
      <c r="C429" s="619"/>
      <c r="D429" s="619"/>
      <c r="E429" s="620"/>
      <c r="F429" s="624" t="s">
        <v>1095</v>
      </c>
      <c r="G429" s="625"/>
      <c r="H429" s="625"/>
      <c r="I429" s="625"/>
      <c r="J429" s="625"/>
      <c r="K429" s="625"/>
      <c r="L429" s="625"/>
      <c r="M429" s="625"/>
      <c r="N429" s="625"/>
      <c r="O429" s="625"/>
      <c r="P429" s="625"/>
      <c r="Q429" s="625"/>
      <c r="R429" s="625"/>
      <c r="S429" s="625"/>
      <c r="T429" s="625"/>
      <c r="U429" s="625"/>
      <c r="V429" s="625"/>
      <c r="W429" s="625"/>
      <c r="X429" s="625"/>
      <c r="Y429" s="625"/>
      <c r="Z429" s="625"/>
      <c r="AA429" s="625"/>
      <c r="AB429" s="626"/>
      <c r="AC429" s="627"/>
      <c r="AD429" s="628"/>
      <c r="AE429" s="629"/>
      <c r="AF429" s="119"/>
      <c r="AG429" s="120"/>
      <c r="AH429" s="119"/>
      <c r="AI429" s="120"/>
    </row>
    <row r="430" spans="2:35" ht="15" customHeight="1" x14ac:dyDescent="0.4">
      <c r="B430" s="621"/>
      <c r="C430" s="622"/>
      <c r="D430" s="622"/>
      <c r="E430" s="623"/>
      <c r="F430" s="675"/>
      <c r="G430" s="676"/>
      <c r="H430" s="676"/>
      <c r="I430" s="676"/>
      <c r="J430" s="676"/>
      <c r="K430" s="676"/>
      <c r="L430" s="676"/>
      <c r="M430" s="676"/>
      <c r="N430" s="676"/>
      <c r="O430" s="676"/>
      <c r="P430" s="676"/>
      <c r="Q430" s="676"/>
      <c r="R430" s="676"/>
      <c r="S430" s="676"/>
      <c r="T430" s="676"/>
      <c r="U430" s="676"/>
      <c r="V430" s="676"/>
      <c r="W430" s="676"/>
      <c r="X430" s="676"/>
      <c r="Y430" s="676"/>
      <c r="Z430" s="676"/>
      <c r="AA430" s="676"/>
      <c r="AB430" s="677"/>
      <c r="AC430" s="630"/>
      <c r="AD430" s="631"/>
      <c r="AE430" s="632"/>
      <c r="AF430" s="121"/>
      <c r="AG430" s="122"/>
      <c r="AH430" s="121"/>
      <c r="AI430" s="122"/>
    </row>
    <row r="431" spans="2:35" ht="15" customHeight="1" x14ac:dyDescent="0.4">
      <c r="B431" s="698"/>
      <c r="C431" s="699"/>
      <c r="D431" s="699"/>
      <c r="E431" s="700"/>
      <c r="F431" s="678" t="s">
        <v>1094</v>
      </c>
      <c r="G431" s="679"/>
      <c r="H431" s="679"/>
      <c r="I431" s="679"/>
      <c r="J431" s="679"/>
      <c r="K431" s="679"/>
      <c r="L431" s="679"/>
      <c r="M431" s="679"/>
      <c r="N431" s="679"/>
      <c r="O431" s="679"/>
      <c r="P431" s="679"/>
      <c r="Q431" s="679"/>
      <c r="R431" s="679"/>
      <c r="S431" s="679"/>
      <c r="T431" s="679"/>
      <c r="U431" s="679"/>
      <c r="V431" s="679"/>
      <c r="W431" s="679"/>
      <c r="X431" s="679"/>
      <c r="Y431" s="679"/>
      <c r="Z431" s="679"/>
      <c r="AA431" s="679"/>
      <c r="AB431" s="680"/>
      <c r="AC431" s="633"/>
      <c r="AD431" s="634"/>
      <c r="AE431" s="635"/>
      <c r="AF431" s="123"/>
      <c r="AG431" s="124"/>
      <c r="AH431" s="123"/>
      <c r="AI431" s="124"/>
    </row>
    <row r="432" spans="2:35" ht="15" customHeight="1" x14ac:dyDescent="0.2">
      <c r="C432" s="59"/>
      <c r="D432" s="59"/>
      <c r="E432" s="59"/>
      <c r="F432" s="88"/>
      <c r="G432" s="59"/>
      <c r="H432" s="59"/>
      <c r="I432" s="59"/>
      <c r="J432" s="59"/>
      <c r="K432" s="59"/>
      <c r="L432" s="59"/>
      <c r="M432" s="59"/>
      <c r="N432" s="59"/>
      <c r="O432" s="59"/>
      <c r="P432" s="59"/>
      <c r="Q432" s="59"/>
      <c r="R432" s="59"/>
      <c r="S432" s="59"/>
      <c r="T432" s="59"/>
      <c r="U432" s="59"/>
      <c r="V432" s="59"/>
      <c r="W432" s="59"/>
      <c r="X432" s="59"/>
      <c r="Y432" s="59"/>
      <c r="Z432" s="59"/>
      <c r="AA432" s="59"/>
      <c r="AB432" s="59"/>
      <c r="AC432" s="59"/>
      <c r="AD432" s="59"/>
      <c r="AE432" s="59"/>
      <c r="AF432" s="60"/>
      <c r="AG432" s="60"/>
    </row>
    <row r="433" spans="2:35" ht="15" customHeight="1" x14ac:dyDescent="0.2">
      <c r="B433" s="125" t="s">
        <v>1082</v>
      </c>
      <c r="C433" s="125"/>
      <c r="D433" s="125"/>
      <c r="E433" s="125"/>
      <c r="F433" s="125"/>
      <c r="G433" s="125"/>
      <c r="H433" s="125"/>
      <c r="I433" s="125"/>
      <c r="J433" s="125"/>
      <c r="K433" s="125"/>
      <c r="L433" s="125"/>
      <c r="M433" s="125"/>
      <c r="N433" s="125"/>
      <c r="O433" s="125"/>
      <c r="P433" s="125"/>
      <c r="Q433" s="125"/>
      <c r="R433" s="125"/>
      <c r="S433" s="125"/>
      <c r="T433" s="125"/>
      <c r="U433" s="125"/>
      <c r="V433" s="125"/>
      <c r="W433" s="125"/>
      <c r="X433" s="125"/>
      <c r="Y433" s="125"/>
      <c r="Z433" s="125"/>
      <c r="AA433" s="125"/>
      <c r="AB433" s="125"/>
      <c r="AC433" s="125"/>
      <c r="AD433" s="125"/>
      <c r="AE433" s="125"/>
      <c r="AF433" s="126"/>
      <c r="AG433" s="126"/>
      <c r="AH433" s="126"/>
      <c r="AI433" s="126"/>
    </row>
    <row r="434" spans="2:35" ht="15" customHeight="1" x14ac:dyDescent="0.4">
      <c r="B434" s="134" t="s">
        <v>604</v>
      </c>
      <c r="C434" s="135"/>
      <c r="D434" s="135"/>
      <c r="E434" s="136"/>
      <c r="F434" s="134" t="s">
        <v>1028</v>
      </c>
      <c r="G434" s="135"/>
      <c r="H434" s="135"/>
      <c r="I434" s="135"/>
      <c r="J434" s="135"/>
      <c r="K434" s="135"/>
      <c r="L434" s="135"/>
      <c r="M434" s="135"/>
      <c r="N434" s="135"/>
      <c r="O434" s="135"/>
      <c r="P434" s="135"/>
      <c r="Q434" s="135"/>
      <c r="R434" s="135"/>
      <c r="S434" s="135"/>
      <c r="T434" s="135"/>
      <c r="U434" s="135"/>
      <c r="V434" s="135"/>
      <c r="W434" s="135"/>
      <c r="X434" s="135"/>
      <c r="Y434" s="135"/>
      <c r="Z434" s="135"/>
      <c r="AA434" s="135"/>
      <c r="AB434" s="136"/>
      <c r="AC434" s="134" t="s">
        <v>603</v>
      </c>
      <c r="AD434" s="135"/>
      <c r="AE434" s="136"/>
      <c r="AF434" s="134" t="s">
        <v>1033</v>
      </c>
      <c r="AG434" s="136"/>
      <c r="AH434" s="681" t="s">
        <v>1090</v>
      </c>
      <c r="AI434" s="682"/>
    </row>
    <row r="435" spans="2:35" ht="15" customHeight="1" x14ac:dyDescent="0.4">
      <c r="B435" s="123" t="s">
        <v>1019</v>
      </c>
      <c r="C435" s="704"/>
      <c r="D435" s="704"/>
      <c r="E435" s="124"/>
      <c r="F435" s="131" t="s">
        <v>1031</v>
      </c>
      <c r="G435" s="132"/>
      <c r="H435" s="132"/>
      <c r="I435" s="132"/>
      <c r="J435" s="132"/>
      <c r="K435" s="132"/>
      <c r="L435" s="132"/>
      <c r="M435" s="132"/>
      <c r="N435" s="132"/>
      <c r="O435" s="132"/>
      <c r="P435" s="132"/>
      <c r="Q435" s="132"/>
      <c r="R435" s="132"/>
      <c r="S435" s="132"/>
      <c r="T435" s="132"/>
      <c r="U435" s="132"/>
      <c r="V435" s="132"/>
      <c r="W435" s="132"/>
      <c r="X435" s="132"/>
      <c r="Y435" s="132"/>
      <c r="Z435" s="132"/>
      <c r="AA435" s="132"/>
      <c r="AB435" s="133"/>
      <c r="AC435" s="115"/>
      <c r="AD435" s="116"/>
      <c r="AE435" s="117"/>
      <c r="AF435" s="123"/>
      <c r="AG435" s="124"/>
      <c r="AH435" s="123"/>
      <c r="AI435" s="124"/>
    </row>
    <row r="436" spans="2:35" ht="15" customHeight="1" x14ac:dyDescent="0.4">
      <c r="B436" s="123">
        <v>1</v>
      </c>
      <c r="C436" s="704"/>
      <c r="D436" s="704"/>
      <c r="E436" s="124"/>
      <c r="F436" s="131" t="s">
        <v>1030</v>
      </c>
      <c r="G436" s="132"/>
      <c r="H436" s="132"/>
      <c r="I436" s="132"/>
      <c r="J436" s="132"/>
      <c r="K436" s="132"/>
      <c r="L436" s="132"/>
      <c r="M436" s="132"/>
      <c r="N436" s="132"/>
      <c r="O436" s="132"/>
      <c r="P436" s="132"/>
      <c r="Q436" s="132"/>
      <c r="R436" s="132"/>
      <c r="S436" s="132"/>
      <c r="T436" s="132"/>
      <c r="U436" s="132"/>
      <c r="V436" s="132"/>
      <c r="W436" s="132"/>
      <c r="X436" s="132"/>
      <c r="Y436" s="132"/>
      <c r="Z436" s="132"/>
      <c r="AA436" s="132"/>
      <c r="AB436" s="133"/>
      <c r="AC436" s="115"/>
      <c r="AD436" s="116"/>
      <c r="AE436" s="117"/>
      <c r="AF436" s="123"/>
      <c r="AG436" s="124"/>
      <c r="AH436" s="123"/>
      <c r="AI436" s="124"/>
    </row>
    <row r="437" spans="2:35" ht="15" customHeight="1" x14ac:dyDescent="0.4">
      <c r="B437" s="123">
        <v>5</v>
      </c>
      <c r="C437" s="704"/>
      <c r="D437" s="704"/>
      <c r="E437" s="124"/>
      <c r="F437" s="131" t="s">
        <v>609</v>
      </c>
      <c r="G437" s="132"/>
      <c r="H437" s="132"/>
      <c r="I437" s="132"/>
      <c r="J437" s="132"/>
      <c r="K437" s="132"/>
      <c r="L437" s="132"/>
      <c r="M437" s="132"/>
      <c r="N437" s="132"/>
      <c r="O437" s="132"/>
      <c r="P437" s="132"/>
      <c r="Q437" s="132"/>
      <c r="R437" s="132"/>
      <c r="S437" s="132"/>
      <c r="T437" s="132"/>
      <c r="U437" s="132"/>
      <c r="V437" s="132"/>
      <c r="W437" s="132"/>
      <c r="X437" s="132"/>
      <c r="Y437" s="132"/>
      <c r="Z437" s="132"/>
      <c r="AA437" s="132"/>
      <c r="AB437" s="133"/>
      <c r="AC437" s="115"/>
      <c r="AD437" s="116"/>
      <c r="AE437" s="117"/>
      <c r="AF437" s="123"/>
      <c r="AG437" s="124"/>
      <c r="AH437" s="123"/>
      <c r="AI437" s="124"/>
    </row>
    <row r="438" spans="2:35" ht="15" customHeight="1" x14ac:dyDescent="0.4">
      <c r="B438" s="123">
        <v>8</v>
      </c>
      <c r="C438" s="704"/>
      <c r="D438" s="704"/>
      <c r="E438" s="124"/>
      <c r="F438" s="131" t="s">
        <v>1093</v>
      </c>
      <c r="G438" s="132"/>
      <c r="H438" s="132"/>
      <c r="I438" s="132"/>
      <c r="J438" s="132"/>
      <c r="K438" s="132"/>
      <c r="L438" s="132"/>
      <c r="M438" s="132"/>
      <c r="N438" s="132"/>
      <c r="O438" s="132"/>
      <c r="P438" s="132"/>
      <c r="Q438" s="132"/>
      <c r="R438" s="132"/>
      <c r="S438" s="132"/>
      <c r="T438" s="132"/>
      <c r="U438" s="132"/>
      <c r="V438" s="132"/>
      <c r="W438" s="132"/>
      <c r="X438" s="132"/>
      <c r="Y438" s="132"/>
      <c r="Z438" s="132"/>
      <c r="AA438" s="132"/>
      <c r="AB438" s="133"/>
      <c r="AC438" s="115"/>
      <c r="AD438" s="116"/>
      <c r="AE438" s="117"/>
      <c r="AF438" s="123"/>
      <c r="AG438" s="124"/>
      <c r="AH438" s="123"/>
      <c r="AI438" s="124"/>
    </row>
    <row r="439" spans="2:35" ht="15" customHeight="1" x14ac:dyDescent="0.4">
      <c r="B439" s="618" t="s">
        <v>607</v>
      </c>
      <c r="C439" s="619"/>
      <c r="D439" s="619"/>
      <c r="E439" s="620"/>
      <c r="F439" s="118" t="s">
        <v>1047</v>
      </c>
      <c r="G439" s="118"/>
      <c r="H439" s="118"/>
      <c r="I439" s="118"/>
      <c r="J439" s="118"/>
      <c r="K439" s="118"/>
      <c r="L439" s="118"/>
      <c r="M439" s="118"/>
      <c r="N439" s="118"/>
      <c r="O439" s="118"/>
      <c r="P439" s="118"/>
      <c r="Q439" s="118"/>
      <c r="R439" s="118"/>
      <c r="S439" s="118"/>
      <c r="T439" s="118"/>
      <c r="U439" s="118"/>
      <c r="V439" s="118"/>
      <c r="W439" s="118"/>
      <c r="X439" s="118"/>
      <c r="Y439" s="118"/>
      <c r="Z439" s="118"/>
      <c r="AA439" s="118"/>
      <c r="AB439" s="118"/>
      <c r="AC439" s="109"/>
      <c r="AD439" s="110"/>
      <c r="AE439" s="111"/>
      <c r="AF439" s="119"/>
      <c r="AG439" s="120"/>
      <c r="AH439" s="119"/>
      <c r="AI439" s="120"/>
    </row>
    <row r="440" spans="2:35" ht="15" customHeight="1" x14ac:dyDescent="0.4">
      <c r="B440" s="621"/>
      <c r="C440" s="622"/>
      <c r="D440" s="622"/>
      <c r="E440" s="623"/>
      <c r="F440" s="118"/>
      <c r="G440" s="118"/>
      <c r="H440" s="118"/>
      <c r="I440" s="118"/>
      <c r="J440" s="118"/>
      <c r="K440" s="118"/>
      <c r="L440" s="118"/>
      <c r="M440" s="118"/>
      <c r="N440" s="118"/>
      <c r="O440" s="118"/>
      <c r="P440" s="118"/>
      <c r="Q440" s="118"/>
      <c r="R440" s="118"/>
      <c r="S440" s="118"/>
      <c r="T440" s="118"/>
      <c r="U440" s="118"/>
      <c r="V440" s="118"/>
      <c r="W440" s="118"/>
      <c r="X440" s="118"/>
      <c r="Y440" s="118"/>
      <c r="Z440" s="118"/>
      <c r="AA440" s="118"/>
      <c r="AB440" s="118"/>
      <c r="AC440" s="670"/>
      <c r="AD440" s="671"/>
      <c r="AE440" s="672"/>
      <c r="AF440" s="673"/>
      <c r="AG440" s="674"/>
      <c r="AH440" s="673"/>
      <c r="AI440" s="674"/>
    </row>
    <row r="441" spans="2:35" ht="15" customHeight="1" x14ac:dyDescent="0.4">
      <c r="B441" s="621"/>
      <c r="C441" s="622"/>
      <c r="D441" s="622"/>
      <c r="E441" s="623"/>
      <c r="F441" s="118"/>
      <c r="G441" s="118"/>
      <c r="H441" s="118"/>
      <c r="I441" s="118"/>
      <c r="J441" s="118"/>
      <c r="K441" s="118"/>
      <c r="L441" s="118"/>
      <c r="M441" s="118"/>
      <c r="N441" s="118"/>
      <c r="O441" s="118"/>
      <c r="P441" s="118"/>
      <c r="Q441" s="118"/>
      <c r="R441" s="118"/>
      <c r="S441" s="118"/>
      <c r="T441" s="118"/>
      <c r="U441" s="118"/>
      <c r="V441" s="118"/>
      <c r="W441" s="118"/>
      <c r="X441" s="118"/>
      <c r="Y441" s="118"/>
      <c r="Z441" s="118"/>
      <c r="AA441" s="118"/>
      <c r="AB441" s="118"/>
      <c r="AC441" s="112"/>
      <c r="AD441" s="113"/>
      <c r="AE441" s="114"/>
      <c r="AF441" s="121"/>
      <c r="AG441" s="122"/>
      <c r="AH441" s="121"/>
      <c r="AI441" s="122"/>
    </row>
    <row r="442" spans="2:35" ht="15" customHeight="1" x14ac:dyDescent="0.4">
      <c r="B442" s="621"/>
      <c r="C442" s="622"/>
      <c r="D442" s="622"/>
      <c r="E442" s="623"/>
      <c r="F442" s="141" t="s">
        <v>1072</v>
      </c>
      <c r="G442" s="141"/>
      <c r="H442" s="141"/>
      <c r="I442" s="141"/>
      <c r="J442" s="141"/>
      <c r="K442" s="141"/>
      <c r="L442" s="141"/>
      <c r="M442" s="141"/>
      <c r="N442" s="141"/>
      <c r="O442" s="141"/>
      <c r="P442" s="141"/>
      <c r="Q442" s="141"/>
      <c r="R442" s="141"/>
      <c r="S442" s="141"/>
      <c r="T442" s="141"/>
      <c r="U442" s="141"/>
      <c r="V442" s="141"/>
      <c r="W442" s="141"/>
      <c r="X442" s="141"/>
      <c r="Y442" s="141"/>
      <c r="Z442" s="141"/>
      <c r="AA442" s="141"/>
      <c r="AB442" s="141"/>
      <c r="AC442" s="115"/>
      <c r="AD442" s="116"/>
      <c r="AE442" s="117"/>
      <c r="AF442" s="123"/>
      <c r="AG442" s="124"/>
      <c r="AH442" s="123"/>
      <c r="AI442" s="124"/>
    </row>
    <row r="443" spans="2:35" ht="15" customHeight="1" x14ac:dyDescent="0.4">
      <c r="B443" s="698"/>
      <c r="C443" s="699"/>
      <c r="D443" s="699"/>
      <c r="E443" s="700"/>
      <c r="F443" s="118" t="s">
        <v>1020</v>
      </c>
      <c r="G443" s="118"/>
      <c r="H443" s="118"/>
      <c r="I443" s="118"/>
      <c r="J443" s="118"/>
      <c r="K443" s="118"/>
      <c r="L443" s="118"/>
      <c r="M443" s="118"/>
      <c r="N443" s="118"/>
      <c r="O443" s="118"/>
      <c r="P443" s="118"/>
      <c r="Q443" s="118"/>
      <c r="R443" s="118"/>
      <c r="S443" s="118"/>
      <c r="T443" s="118"/>
      <c r="U443" s="118"/>
      <c r="V443" s="118"/>
      <c r="W443" s="118"/>
      <c r="X443" s="118"/>
      <c r="Y443" s="118"/>
      <c r="Z443" s="118"/>
      <c r="AA443" s="118"/>
      <c r="AB443" s="118"/>
      <c r="AC443" s="115"/>
      <c r="AD443" s="116"/>
      <c r="AE443" s="117"/>
      <c r="AF443" s="123"/>
      <c r="AG443" s="124"/>
      <c r="AH443" s="123"/>
      <c r="AI443" s="124"/>
    </row>
    <row r="444" spans="2:35" ht="15" customHeight="1" x14ac:dyDescent="0.4">
      <c r="B444" s="618" t="s">
        <v>608</v>
      </c>
      <c r="C444" s="619"/>
      <c r="D444" s="619"/>
      <c r="E444" s="620"/>
      <c r="F444" s="118" t="s">
        <v>610</v>
      </c>
      <c r="G444" s="118"/>
      <c r="H444" s="118"/>
      <c r="I444" s="118"/>
      <c r="J444" s="118"/>
      <c r="K444" s="118"/>
      <c r="L444" s="118"/>
      <c r="M444" s="118"/>
      <c r="N444" s="118"/>
      <c r="O444" s="118"/>
      <c r="P444" s="118"/>
      <c r="Q444" s="118"/>
      <c r="R444" s="118"/>
      <c r="S444" s="118"/>
      <c r="T444" s="118"/>
      <c r="U444" s="118"/>
      <c r="V444" s="118"/>
      <c r="W444" s="118"/>
      <c r="X444" s="118"/>
      <c r="Y444" s="118"/>
      <c r="Z444" s="118"/>
      <c r="AA444" s="118"/>
      <c r="AB444" s="118"/>
      <c r="AC444" s="115"/>
      <c r="AD444" s="116"/>
      <c r="AE444" s="117"/>
      <c r="AF444" s="123"/>
      <c r="AG444" s="124"/>
      <c r="AH444" s="123"/>
      <c r="AI444" s="124"/>
    </row>
    <row r="445" spans="2:35" ht="15" customHeight="1" x14ac:dyDescent="0.4">
      <c r="B445" s="621"/>
      <c r="C445" s="622"/>
      <c r="D445" s="622"/>
      <c r="E445" s="623"/>
      <c r="F445" s="141" t="s">
        <v>1072</v>
      </c>
      <c r="G445" s="141"/>
      <c r="H445" s="141"/>
      <c r="I445" s="141"/>
      <c r="J445" s="141"/>
      <c r="K445" s="141"/>
      <c r="L445" s="141"/>
      <c r="M445" s="141"/>
      <c r="N445" s="141"/>
      <c r="O445" s="141"/>
      <c r="P445" s="141"/>
      <c r="Q445" s="141"/>
      <c r="R445" s="141"/>
      <c r="S445" s="141"/>
      <c r="T445" s="141"/>
      <c r="U445" s="141"/>
      <c r="V445" s="141"/>
      <c r="W445" s="141"/>
      <c r="X445" s="141"/>
      <c r="Y445" s="141"/>
      <c r="Z445" s="141"/>
      <c r="AA445" s="141"/>
      <c r="AB445" s="141"/>
      <c r="AC445" s="115"/>
      <c r="AD445" s="116"/>
      <c r="AE445" s="117"/>
      <c r="AF445" s="123"/>
      <c r="AG445" s="124"/>
      <c r="AH445" s="123"/>
      <c r="AI445" s="124"/>
    </row>
    <row r="446" spans="2:35" ht="15" customHeight="1" x14ac:dyDescent="0.4">
      <c r="B446" s="698"/>
      <c r="C446" s="699"/>
      <c r="D446" s="699"/>
      <c r="E446" s="700"/>
      <c r="F446" s="118" t="s">
        <v>1073</v>
      </c>
      <c r="G446" s="118"/>
      <c r="H446" s="118"/>
      <c r="I446" s="118"/>
      <c r="J446" s="118"/>
      <c r="K446" s="118"/>
      <c r="L446" s="118"/>
      <c r="M446" s="118"/>
      <c r="N446" s="118"/>
      <c r="O446" s="118"/>
      <c r="P446" s="118"/>
      <c r="Q446" s="118"/>
      <c r="R446" s="118"/>
      <c r="S446" s="118"/>
      <c r="T446" s="118"/>
      <c r="U446" s="118"/>
      <c r="V446" s="118"/>
      <c r="W446" s="118"/>
      <c r="X446" s="118"/>
      <c r="Y446" s="118"/>
      <c r="Z446" s="118"/>
      <c r="AA446" s="118"/>
      <c r="AB446" s="118"/>
      <c r="AC446" s="115"/>
      <c r="AD446" s="116"/>
      <c r="AE446" s="117"/>
      <c r="AF446" s="123"/>
      <c r="AG446" s="124"/>
      <c r="AH446" s="123"/>
      <c r="AI446" s="124"/>
    </row>
    <row r="447" spans="2:35" ht="15" customHeight="1" x14ac:dyDescent="0.4">
      <c r="B447" s="705" t="s">
        <v>1088</v>
      </c>
      <c r="C447" s="706"/>
      <c r="D447" s="706"/>
      <c r="E447" s="707"/>
      <c r="F447" s="103" t="s">
        <v>1083</v>
      </c>
      <c r="G447" s="104"/>
      <c r="H447" s="104"/>
      <c r="I447" s="104"/>
      <c r="J447" s="104"/>
      <c r="K447" s="104"/>
      <c r="L447" s="104"/>
      <c r="M447" s="104"/>
      <c r="N447" s="104"/>
      <c r="O447" s="104"/>
      <c r="P447" s="104"/>
      <c r="Q447" s="104"/>
      <c r="R447" s="104"/>
      <c r="S447" s="104"/>
      <c r="T447" s="104"/>
      <c r="U447" s="104"/>
      <c r="V447" s="104"/>
      <c r="W447" s="104"/>
      <c r="X447" s="104"/>
      <c r="Y447" s="104"/>
      <c r="Z447" s="104"/>
      <c r="AA447" s="104"/>
      <c r="AB447" s="105"/>
      <c r="AC447" s="109"/>
      <c r="AD447" s="110"/>
      <c r="AE447" s="111"/>
      <c r="AF447" s="119"/>
      <c r="AG447" s="120"/>
      <c r="AH447" s="119"/>
      <c r="AI447" s="120"/>
    </row>
    <row r="448" spans="2:35" ht="15" customHeight="1" x14ac:dyDescent="0.4">
      <c r="B448" s="708"/>
      <c r="C448" s="709"/>
      <c r="D448" s="709"/>
      <c r="E448" s="710"/>
      <c r="F448" s="106"/>
      <c r="G448" s="107"/>
      <c r="H448" s="107"/>
      <c r="I448" s="107"/>
      <c r="J448" s="107"/>
      <c r="K448" s="107"/>
      <c r="L448" s="107"/>
      <c r="M448" s="107"/>
      <c r="N448" s="107"/>
      <c r="O448" s="107"/>
      <c r="P448" s="107"/>
      <c r="Q448" s="107"/>
      <c r="R448" s="107"/>
      <c r="S448" s="107"/>
      <c r="T448" s="107"/>
      <c r="U448" s="107"/>
      <c r="V448" s="107"/>
      <c r="W448" s="107"/>
      <c r="X448" s="107"/>
      <c r="Y448" s="107"/>
      <c r="Z448" s="107"/>
      <c r="AA448" s="107"/>
      <c r="AB448" s="108"/>
      <c r="AC448" s="112"/>
      <c r="AD448" s="113"/>
      <c r="AE448" s="114"/>
      <c r="AF448" s="121"/>
      <c r="AG448" s="122"/>
      <c r="AH448" s="121"/>
      <c r="AI448" s="122"/>
    </row>
    <row r="449" spans="2:36" ht="15" customHeight="1" x14ac:dyDescent="0.4">
      <c r="B449" s="618" t="s">
        <v>606</v>
      </c>
      <c r="C449" s="619"/>
      <c r="D449" s="619"/>
      <c r="E449" s="620"/>
      <c r="F449" s="118" t="s">
        <v>1046</v>
      </c>
      <c r="G449" s="118"/>
      <c r="H449" s="118"/>
      <c r="I449" s="118"/>
      <c r="J449" s="118"/>
      <c r="K449" s="118"/>
      <c r="L449" s="118"/>
      <c r="M449" s="118"/>
      <c r="N449" s="118"/>
      <c r="O449" s="118"/>
      <c r="P449" s="118"/>
      <c r="Q449" s="118"/>
      <c r="R449" s="118"/>
      <c r="S449" s="118"/>
      <c r="T449" s="118"/>
      <c r="U449" s="118"/>
      <c r="V449" s="118"/>
      <c r="W449" s="118"/>
      <c r="X449" s="118"/>
      <c r="Y449" s="118"/>
      <c r="Z449" s="118"/>
      <c r="AA449" s="118"/>
      <c r="AB449" s="118"/>
      <c r="AC449" s="115"/>
      <c r="AD449" s="116"/>
      <c r="AE449" s="117"/>
      <c r="AF449" s="123"/>
      <c r="AG449" s="124"/>
      <c r="AH449" s="123"/>
      <c r="AI449" s="124"/>
    </row>
    <row r="450" spans="2:36" ht="15" customHeight="1" x14ac:dyDescent="0.4">
      <c r="B450" s="698"/>
      <c r="C450" s="699"/>
      <c r="D450" s="699"/>
      <c r="E450" s="700"/>
      <c r="F450" s="118" t="s">
        <v>1048</v>
      </c>
      <c r="G450" s="118"/>
      <c r="H450" s="118"/>
      <c r="I450" s="118"/>
      <c r="J450" s="118"/>
      <c r="K450" s="118"/>
      <c r="L450" s="118"/>
      <c r="M450" s="118"/>
      <c r="N450" s="118"/>
      <c r="O450" s="118"/>
      <c r="P450" s="118"/>
      <c r="Q450" s="118"/>
      <c r="R450" s="118"/>
      <c r="S450" s="118"/>
      <c r="T450" s="118"/>
      <c r="U450" s="118"/>
      <c r="V450" s="118"/>
      <c r="W450" s="118"/>
      <c r="X450" s="118"/>
      <c r="Y450" s="118"/>
      <c r="Z450" s="118"/>
      <c r="AA450" s="118"/>
      <c r="AB450" s="118"/>
      <c r="AC450" s="115"/>
      <c r="AD450" s="116"/>
      <c r="AE450" s="117"/>
      <c r="AF450" s="123"/>
      <c r="AG450" s="124"/>
      <c r="AH450" s="123"/>
      <c r="AI450" s="124"/>
    </row>
    <row r="451" spans="2:36" ht="15" customHeight="1" x14ac:dyDescent="0.4">
      <c r="B451" s="123" t="s">
        <v>1026</v>
      </c>
      <c r="C451" s="704"/>
      <c r="D451" s="704"/>
      <c r="E451" s="124"/>
      <c r="F451" s="142" t="s">
        <v>1027</v>
      </c>
      <c r="G451" s="142"/>
      <c r="H451" s="142"/>
      <c r="I451" s="142"/>
      <c r="J451" s="142"/>
      <c r="K451" s="142"/>
      <c r="L451" s="142"/>
      <c r="M451" s="142"/>
      <c r="N451" s="142"/>
      <c r="O451" s="142"/>
      <c r="P451" s="142"/>
      <c r="Q451" s="142"/>
      <c r="R451" s="142"/>
      <c r="S451" s="142"/>
      <c r="T451" s="142"/>
      <c r="U451" s="142"/>
      <c r="V451" s="142"/>
      <c r="W451" s="142"/>
      <c r="X451" s="142"/>
      <c r="Y451" s="142"/>
      <c r="Z451" s="142"/>
      <c r="AA451" s="142"/>
      <c r="AB451" s="142"/>
      <c r="AC451" s="115"/>
      <c r="AD451" s="116"/>
      <c r="AE451" s="117"/>
      <c r="AF451" s="123"/>
      <c r="AG451" s="124"/>
      <c r="AH451" s="123"/>
      <c r="AI451" s="124"/>
    </row>
    <row r="452" spans="2:36" ht="15" customHeight="1" x14ac:dyDescent="0.4">
      <c r="B452" s="618" t="s">
        <v>1089</v>
      </c>
      <c r="C452" s="619"/>
      <c r="D452" s="619"/>
      <c r="E452" s="620"/>
      <c r="F452" s="118" t="s">
        <v>1527</v>
      </c>
      <c r="G452" s="118"/>
      <c r="H452" s="118"/>
      <c r="I452" s="118"/>
      <c r="J452" s="118"/>
      <c r="K452" s="118"/>
      <c r="L452" s="118"/>
      <c r="M452" s="118"/>
      <c r="N452" s="118"/>
      <c r="O452" s="118"/>
      <c r="P452" s="118"/>
      <c r="Q452" s="118"/>
      <c r="R452" s="118"/>
      <c r="S452" s="118"/>
      <c r="T452" s="118"/>
      <c r="U452" s="118"/>
      <c r="V452" s="118"/>
      <c r="W452" s="118"/>
      <c r="X452" s="118"/>
      <c r="Y452" s="118"/>
      <c r="Z452" s="118"/>
      <c r="AA452" s="118"/>
      <c r="AB452" s="118"/>
      <c r="AC452" s="109"/>
      <c r="AD452" s="110"/>
      <c r="AE452" s="111"/>
      <c r="AF452" s="119"/>
      <c r="AG452" s="120"/>
      <c r="AH452" s="119"/>
      <c r="AI452" s="120"/>
    </row>
    <row r="453" spans="2:36" ht="15" customHeight="1" x14ac:dyDescent="0.4">
      <c r="B453" s="698"/>
      <c r="C453" s="699"/>
      <c r="D453" s="699"/>
      <c r="E453" s="700"/>
      <c r="F453" s="118"/>
      <c r="G453" s="118"/>
      <c r="H453" s="118"/>
      <c r="I453" s="118"/>
      <c r="J453" s="118"/>
      <c r="K453" s="118"/>
      <c r="L453" s="118"/>
      <c r="M453" s="118"/>
      <c r="N453" s="118"/>
      <c r="O453" s="118"/>
      <c r="P453" s="118"/>
      <c r="Q453" s="118"/>
      <c r="R453" s="118"/>
      <c r="S453" s="118"/>
      <c r="T453" s="118"/>
      <c r="U453" s="118"/>
      <c r="V453" s="118"/>
      <c r="W453" s="118"/>
      <c r="X453" s="118"/>
      <c r="Y453" s="118"/>
      <c r="Z453" s="118"/>
      <c r="AA453" s="118"/>
      <c r="AB453" s="118"/>
      <c r="AC453" s="112"/>
      <c r="AD453" s="113"/>
      <c r="AE453" s="114"/>
      <c r="AF453" s="121"/>
      <c r="AG453" s="122"/>
      <c r="AH453" s="121"/>
      <c r="AI453" s="122"/>
    </row>
    <row r="454" spans="2:36" ht="15" customHeight="1" x14ac:dyDescent="0.2">
      <c r="U454" s="63"/>
      <c r="V454" s="63"/>
      <c r="W454" s="63"/>
      <c r="X454" s="63"/>
      <c r="Y454" s="63"/>
      <c r="Z454" s="63"/>
      <c r="AA454" s="63"/>
      <c r="AB454" s="63"/>
      <c r="AC454" s="63"/>
      <c r="AD454" s="63"/>
      <c r="AE454" s="63"/>
      <c r="AF454" s="63"/>
      <c r="AG454" s="63"/>
      <c r="AH454" s="63"/>
      <c r="AI454" s="63"/>
      <c r="AJ454" s="63"/>
    </row>
    <row r="455" spans="2:36" ht="15" customHeight="1" x14ac:dyDescent="0.2">
      <c r="B455" s="125" t="s">
        <v>1084</v>
      </c>
      <c r="C455" s="125"/>
      <c r="D455" s="125"/>
      <c r="E455" s="125"/>
      <c r="F455" s="125"/>
      <c r="G455" s="125"/>
      <c r="H455" s="125"/>
      <c r="I455" s="125"/>
      <c r="J455" s="125"/>
      <c r="K455" s="125"/>
      <c r="L455" s="125"/>
      <c r="M455" s="125"/>
      <c r="N455" s="125"/>
      <c r="O455" s="125"/>
      <c r="P455" s="125"/>
      <c r="Q455" s="125"/>
      <c r="R455" s="125"/>
      <c r="S455" s="125"/>
      <c r="T455" s="125"/>
      <c r="U455" s="125"/>
      <c r="V455" s="125"/>
      <c r="W455" s="125"/>
      <c r="X455" s="125"/>
      <c r="Y455" s="125"/>
      <c r="Z455" s="125"/>
      <c r="AA455" s="125"/>
      <c r="AB455" s="125"/>
      <c r="AC455" s="125"/>
      <c r="AD455" s="125"/>
      <c r="AE455" s="125"/>
      <c r="AF455" s="126"/>
      <c r="AG455" s="126"/>
      <c r="AH455" s="126"/>
      <c r="AI455" s="126"/>
      <c r="AJ455" s="63"/>
    </row>
    <row r="456" spans="2:36" ht="15" customHeight="1" x14ac:dyDescent="0.2">
      <c r="B456" s="127" t="s">
        <v>604</v>
      </c>
      <c r="C456" s="127"/>
      <c r="D456" s="134" t="s">
        <v>605</v>
      </c>
      <c r="E456" s="135"/>
      <c r="F456" s="135"/>
      <c r="G456" s="135"/>
      <c r="H456" s="135"/>
      <c r="I456" s="135"/>
      <c r="J456" s="135"/>
      <c r="K456" s="135"/>
      <c r="L456" s="135"/>
      <c r="M456" s="135"/>
      <c r="N456" s="135"/>
      <c r="O456" s="135"/>
      <c r="P456" s="135"/>
      <c r="Q456" s="135"/>
      <c r="R456" s="135"/>
      <c r="S456" s="135"/>
      <c r="T456" s="135"/>
      <c r="U456" s="135"/>
      <c r="V456" s="135"/>
      <c r="W456" s="135"/>
      <c r="X456" s="135"/>
      <c r="Y456" s="135"/>
      <c r="Z456" s="135"/>
      <c r="AA456" s="135"/>
      <c r="AB456" s="136"/>
      <c r="AC456" s="127" t="s">
        <v>603</v>
      </c>
      <c r="AD456" s="127"/>
      <c r="AE456" s="127"/>
      <c r="AF456" s="127" t="s">
        <v>1033</v>
      </c>
      <c r="AG456" s="127"/>
      <c r="AH456" s="128" t="s">
        <v>1090</v>
      </c>
      <c r="AI456" s="128"/>
      <c r="AJ456" s="63"/>
    </row>
    <row r="457" spans="2:36" ht="15" customHeight="1" x14ac:dyDescent="0.2">
      <c r="B457" s="129" t="s">
        <v>615</v>
      </c>
      <c r="C457" s="129"/>
      <c r="D457" s="131" t="s">
        <v>1102</v>
      </c>
      <c r="E457" s="132"/>
      <c r="F457" s="132"/>
      <c r="G457" s="132"/>
      <c r="H457" s="132"/>
      <c r="I457" s="132"/>
      <c r="J457" s="132"/>
      <c r="K457" s="132"/>
      <c r="L457" s="132"/>
      <c r="M457" s="132"/>
      <c r="N457" s="132"/>
      <c r="O457" s="132"/>
      <c r="P457" s="132"/>
      <c r="Q457" s="132"/>
      <c r="R457" s="132"/>
      <c r="S457" s="132"/>
      <c r="T457" s="132"/>
      <c r="U457" s="132"/>
      <c r="V457" s="132"/>
      <c r="W457" s="132"/>
      <c r="X457" s="132"/>
      <c r="Y457" s="132"/>
      <c r="Z457" s="132"/>
      <c r="AA457" s="132"/>
      <c r="AB457" s="133"/>
      <c r="AC457" s="130"/>
      <c r="AD457" s="130"/>
      <c r="AE457" s="130"/>
      <c r="AF457" s="129"/>
      <c r="AG457" s="129"/>
      <c r="AH457" s="129"/>
      <c r="AI457" s="129"/>
      <c r="AJ457" s="63"/>
    </row>
    <row r="458" spans="2:36" ht="15" customHeight="1" x14ac:dyDescent="0.2">
      <c r="C458" s="97" t="s">
        <v>68</v>
      </c>
      <c r="D458" s="97"/>
      <c r="E458" s="97"/>
      <c r="F458" s="97"/>
      <c r="G458" s="97"/>
      <c r="H458" s="97"/>
      <c r="I458" s="97"/>
      <c r="J458" s="97"/>
      <c r="K458" s="97"/>
      <c r="L458" s="93"/>
      <c r="M458" s="93"/>
      <c r="T458" s="98" t="str">
        <f>$H$26&amp;IF($H$28&lt;&gt;""," "&amp;$H$28,"")&amp;" "&amp;$H$24</f>
        <v xml:space="preserve"> </v>
      </c>
      <c r="U458" s="98"/>
      <c r="V458" s="98"/>
      <c r="W458" s="98"/>
      <c r="X458" s="98"/>
      <c r="Y458" s="98"/>
      <c r="Z458" s="98"/>
      <c r="AA458" s="98"/>
      <c r="AB458" s="98"/>
      <c r="AC458" s="98"/>
      <c r="AD458" s="98"/>
      <c r="AE458" s="98"/>
      <c r="AF458" s="98"/>
      <c r="AG458" s="98"/>
      <c r="AH458" s="98"/>
      <c r="AI458" s="98"/>
      <c r="AJ458" s="63"/>
    </row>
    <row r="459" spans="2:36" ht="15" customHeight="1" x14ac:dyDescent="0.2">
      <c r="C459" s="97"/>
      <c r="D459" s="97"/>
      <c r="E459" s="97"/>
      <c r="F459" s="97"/>
      <c r="G459" s="97"/>
      <c r="H459" s="97"/>
      <c r="I459" s="97"/>
      <c r="J459" s="97"/>
      <c r="K459" s="97"/>
      <c r="L459" s="93"/>
      <c r="M459" s="93"/>
      <c r="N459" s="43" t="s">
        <v>20</v>
      </c>
      <c r="O459" s="43"/>
      <c r="P459" s="43"/>
      <c r="Q459" s="43"/>
      <c r="R459" s="43"/>
      <c r="S459" s="43"/>
      <c r="T459" s="99"/>
      <c r="U459" s="99"/>
      <c r="V459" s="99"/>
      <c r="W459" s="99"/>
      <c r="X459" s="99"/>
      <c r="Y459" s="99"/>
      <c r="Z459" s="99"/>
      <c r="AA459" s="99"/>
      <c r="AB459" s="99"/>
      <c r="AC459" s="99"/>
      <c r="AD459" s="99"/>
      <c r="AE459" s="99"/>
      <c r="AF459" s="99"/>
      <c r="AG459" s="99"/>
      <c r="AH459" s="99"/>
      <c r="AI459" s="99"/>
      <c r="AJ459" s="79"/>
    </row>
  </sheetData>
  <sheetProtection algorithmName="SHA-512" hashValue="aZedeqoXBdWxrzMV7dpagtDerZd2t9u64Pj/U4tKGHUSYiOAebzv1Y5dG3pBIechC6BMGOn4f19G5e441ijFuA==" saltValue="3pPTUNdzTW7zNEhv9Ohemg==" spinCount="100000" sheet="1" objects="1" scenarios="1" selectLockedCells="1"/>
  <mergeCells count="660">
    <mergeCell ref="T403:AI404"/>
    <mergeCell ref="B452:E453"/>
    <mergeCell ref="B451:E451"/>
    <mergeCell ref="B449:E450"/>
    <mergeCell ref="B439:E443"/>
    <mergeCell ref="B444:E446"/>
    <mergeCell ref="B424:E424"/>
    <mergeCell ref="B425:E425"/>
    <mergeCell ref="B426:E428"/>
    <mergeCell ref="B447:E448"/>
    <mergeCell ref="B434:E434"/>
    <mergeCell ref="B435:E435"/>
    <mergeCell ref="B436:E436"/>
    <mergeCell ref="B437:E437"/>
    <mergeCell ref="B438:E438"/>
    <mergeCell ref="B429:E431"/>
    <mergeCell ref="AH419:AI419"/>
    <mergeCell ref="AH422:AI422"/>
    <mergeCell ref="F426:AB428"/>
    <mergeCell ref="F424:AB424"/>
    <mergeCell ref="AC434:AE434"/>
    <mergeCell ref="AC423:AE423"/>
    <mergeCell ref="AC422:AE422"/>
    <mergeCell ref="AF426:AG428"/>
    <mergeCell ref="O314:AH315"/>
    <mergeCell ref="Q299:S299"/>
    <mergeCell ref="Q300:S300"/>
    <mergeCell ref="C337:E338"/>
    <mergeCell ref="B359:AI359"/>
    <mergeCell ref="F314:N315"/>
    <mergeCell ref="AH418:AI418"/>
    <mergeCell ref="AH420:AI420"/>
    <mergeCell ref="AC426:AE428"/>
    <mergeCell ref="AF421:AG421"/>
    <mergeCell ref="AF424:AG424"/>
    <mergeCell ref="AF423:AG423"/>
    <mergeCell ref="AF425:AG425"/>
    <mergeCell ref="B420:E423"/>
    <mergeCell ref="F423:AB423"/>
    <mergeCell ref="F425:AB425"/>
    <mergeCell ref="C361:AH361"/>
    <mergeCell ref="AF414:AG414"/>
    <mergeCell ref="AF415:AG416"/>
    <mergeCell ref="AF417:AG417"/>
    <mergeCell ref="AH421:AI421"/>
    <mergeCell ref="AC425:AE425"/>
    <mergeCell ref="AC424:AE424"/>
    <mergeCell ref="AC421:AE421"/>
    <mergeCell ref="C50:K51"/>
    <mergeCell ref="C203:K204"/>
    <mergeCell ref="C254:K255"/>
    <mergeCell ref="C247:H248"/>
    <mergeCell ref="I247:W248"/>
    <mergeCell ref="T303:AI304"/>
    <mergeCell ref="T354:AI355"/>
    <mergeCell ref="C332:AH333"/>
    <mergeCell ref="F324:M325"/>
    <mergeCell ref="AB320:AD321"/>
    <mergeCell ref="N320:P321"/>
    <mergeCell ref="F320:K321"/>
    <mergeCell ref="L320:M321"/>
    <mergeCell ref="O312:AH313"/>
    <mergeCell ref="Q283:U286"/>
    <mergeCell ref="C283:J286"/>
    <mergeCell ref="K283:P286"/>
    <mergeCell ref="AC139:AH142"/>
    <mergeCell ref="Z141:Z142"/>
    <mergeCell ref="Y139:Y140"/>
    <mergeCell ref="C237:T238"/>
    <mergeCell ref="AE267:AF270"/>
    <mergeCell ref="AG267:AH270"/>
    <mergeCell ref="AC271:AD272"/>
    <mergeCell ref="F421:AB421"/>
    <mergeCell ref="F422:AB422"/>
    <mergeCell ref="AF422:AG422"/>
    <mergeCell ref="AH450:AI450"/>
    <mergeCell ref="AH451:AI451"/>
    <mergeCell ref="AH426:AI428"/>
    <mergeCell ref="AH439:AI441"/>
    <mergeCell ref="AH446:AI446"/>
    <mergeCell ref="AH425:AI425"/>
    <mergeCell ref="AH447:AI448"/>
    <mergeCell ref="AH434:AI434"/>
    <mergeCell ref="AH424:AI424"/>
    <mergeCell ref="AH442:AI442"/>
    <mergeCell ref="AH443:AI443"/>
    <mergeCell ref="AH444:AI444"/>
    <mergeCell ref="AH445:AI445"/>
    <mergeCell ref="AH435:AI435"/>
    <mergeCell ref="AH436:AI436"/>
    <mergeCell ref="AH437:AI437"/>
    <mergeCell ref="AH438:AI438"/>
    <mergeCell ref="AH429:AI430"/>
    <mergeCell ref="AH431:AI431"/>
    <mergeCell ref="AF446:AG446"/>
    <mergeCell ref="AH423:AI423"/>
    <mergeCell ref="AC443:AE443"/>
    <mergeCell ref="AC442:AE442"/>
    <mergeCell ref="AC439:AE441"/>
    <mergeCell ref="AC435:AE435"/>
    <mergeCell ref="AC436:AE436"/>
    <mergeCell ref="AC437:AE437"/>
    <mergeCell ref="AC438:AE438"/>
    <mergeCell ref="AF438:AG438"/>
    <mergeCell ref="AF429:AG430"/>
    <mergeCell ref="AC431:AE431"/>
    <mergeCell ref="AF431:AG431"/>
    <mergeCell ref="B433:AI433"/>
    <mergeCell ref="AC429:AE430"/>
    <mergeCell ref="F443:AB443"/>
    <mergeCell ref="F442:AB442"/>
    <mergeCell ref="F439:AB441"/>
    <mergeCell ref="AF439:AG441"/>
    <mergeCell ref="F429:AB430"/>
    <mergeCell ref="F435:AB435"/>
    <mergeCell ref="F436:AB436"/>
    <mergeCell ref="F437:AB437"/>
    <mergeCell ref="F438:AB438"/>
    <mergeCell ref="F434:AB434"/>
    <mergeCell ref="F431:AB431"/>
    <mergeCell ref="Q46:W47"/>
    <mergeCell ref="C341:E342"/>
    <mergeCell ref="C346:AH351"/>
    <mergeCell ref="C312:E315"/>
    <mergeCell ref="F312:N313"/>
    <mergeCell ref="F337:K338"/>
    <mergeCell ref="C324:E325"/>
    <mergeCell ref="O299:P299"/>
    <mergeCell ref="O300:P300"/>
    <mergeCell ref="T299:U299"/>
    <mergeCell ref="T300:U300"/>
    <mergeCell ref="V299:X299"/>
    <mergeCell ref="B206:AI206"/>
    <mergeCell ref="C279:J282"/>
    <mergeCell ref="T48:AI49"/>
    <mergeCell ref="T150:AI151"/>
    <mergeCell ref="Y263:Z264"/>
    <mergeCell ref="Y265:Z266"/>
    <mergeCell ref="C245:H246"/>
    <mergeCell ref="R156:AH172"/>
    <mergeCell ref="T201:AI202"/>
    <mergeCell ref="T252:AI253"/>
    <mergeCell ref="F185:K186"/>
    <mergeCell ref="F341:K342"/>
    <mergeCell ref="AH414:AI414"/>
    <mergeCell ref="AH415:AI416"/>
    <mergeCell ref="N407:AI408"/>
    <mergeCell ref="B412:AI412"/>
    <mergeCell ref="B410:AI410"/>
    <mergeCell ref="AF413:AG413"/>
    <mergeCell ref="AC413:AE413"/>
    <mergeCell ref="B414:E414"/>
    <mergeCell ref="AH413:AI413"/>
    <mergeCell ref="AH417:AI417"/>
    <mergeCell ref="Y267:Z268"/>
    <mergeCell ref="AA267:AA268"/>
    <mergeCell ref="AB267:AB268"/>
    <mergeCell ref="AC267:AD268"/>
    <mergeCell ref="C362:AH363"/>
    <mergeCell ref="C364:AH402"/>
    <mergeCell ref="AA285:AA286"/>
    <mergeCell ref="AB285:AB286"/>
    <mergeCell ref="AC285:AD286"/>
    <mergeCell ref="B308:AI308"/>
    <mergeCell ref="C316:AH317"/>
    <mergeCell ref="AE271:AF274"/>
    <mergeCell ref="AG271:AH274"/>
    <mergeCell ref="V273:X274"/>
    <mergeCell ref="Y273:Z274"/>
    <mergeCell ref="AA273:AA274"/>
    <mergeCell ref="AB273:AB274"/>
    <mergeCell ref="AC273:AD274"/>
    <mergeCell ref="V281:X282"/>
    <mergeCell ref="Y281:Z282"/>
    <mergeCell ref="AG287:AH290"/>
    <mergeCell ref="V300:X300"/>
    <mergeCell ref="L341:AH342"/>
    <mergeCell ref="B419:E419"/>
    <mergeCell ref="B413:E413"/>
    <mergeCell ref="F413:AB413"/>
    <mergeCell ref="B415:E418"/>
    <mergeCell ref="F418:AB418"/>
    <mergeCell ref="F420:AB420"/>
    <mergeCell ref="AF418:AG418"/>
    <mergeCell ref="AF420:AG420"/>
    <mergeCell ref="AC415:AE416"/>
    <mergeCell ref="AC414:AE414"/>
    <mergeCell ref="AC418:AE418"/>
    <mergeCell ref="AC420:AE420"/>
    <mergeCell ref="AC419:AE419"/>
    <mergeCell ref="F414:AB414"/>
    <mergeCell ref="F415:AB416"/>
    <mergeCell ref="F417:AB417"/>
    <mergeCell ref="F419:AB419"/>
    <mergeCell ref="AF419:AG419"/>
    <mergeCell ref="AC417:AE417"/>
    <mergeCell ref="S135:T138"/>
    <mergeCell ref="Y135:Y136"/>
    <mergeCell ref="Z137:Z138"/>
    <mergeCell ref="Q279:U282"/>
    <mergeCell ref="Q271:U274"/>
    <mergeCell ref="AC281:AD282"/>
    <mergeCell ref="Q267:U270"/>
    <mergeCell ref="AC279:AD280"/>
    <mergeCell ref="AA277:AA278"/>
    <mergeCell ref="AB277:AB278"/>
    <mergeCell ref="AC277:AD278"/>
    <mergeCell ref="V279:X280"/>
    <mergeCell ref="Y279:Z280"/>
    <mergeCell ref="AA279:AA280"/>
    <mergeCell ref="AB279:AB280"/>
    <mergeCell ref="V275:X276"/>
    <mergeCell ref="N324:AH325"/>
    <mergeCell ref="C275:J278"/>
    <mergeCell ref="K275:P278"/>
    <mergeCell ref="Q275:U278"/>
    <mergeCell ref="C263:J266"/>
    <mergeCell ref="V263:X264"/>
    <mergeCell ref="C287:J290"/>
    <mergeCell ref="K287:P290"/>
    <mergeCell ref="Q287:U290"/>
    <mergeCell ref="V287:X288"/>
    <mergeCell ref="AE283:AF286"/>
    <mergeCell ref="AA320:AA321"/>
    <mergeCell ref="AE287:AF290"/>
    <mergeCell ref="V283:X284"/>
    <mergeCell ref="Y283:Z284"/>
    <mergeCell ref="AA283:AA284"/>
    <mergeCell ref="AB283:AB284"/>
    <mergeCell ref="AC283:AD284"/>
    <mergeCell ref="V285:X286"/>
    <mergeCell ref="Y269:Z270"/>
    <mergeCell ref="AA269:AA270"/>
    <mergeCell ref="AB269:AB270"/>
    <mergeCell ref="AG283:AH286"/>
    <mergeCell ref="Y285:Z286"/>
    <mergeCell ref="C127:F130"/>
    <mergeCell ref="G127:O128"/>
    <mergeCell ref="G129:O130"/>
    <mergeCell ref="P127:R130"/>
    <mergeCell ref="U139:V142"/>
    <mergeCell ref="U131:V134"/>
    <mergeCell ref="W131:X132"/>
    <mergeCell ref="Y131:Y132"/>
    <mergeCell ref="AF189:AH190"/>
    <mergeCell ref="F187:K188"/>
    <mergeCell ref="R187:W188"/>
    <mergeCell ref="C135:F138"/>
    <mergeCell ref="AA137:AB138"/>
    <mergeCell ref="X187:AH188"/>
    <mergeCell ref="L187:Q188"/>
    <mergeCell ref="L189:Q190"/>
    <mergeCell ref="X189:AB190"/>
    <mergeCell ref="W139:X140"/>
    <mergeCell ref="AC177:AD178"/>
    <mergeCell ref="C181:E182"/>
    <mergeCell ref="U177:W178"/>
    <mergeCell ref="F181:K182"/>
    <mergeCell ref="G162:L163"/>
    <mergeCell ref="AA135:AB136"/>
    <mergeCell ref="L337:AH338"/>
    <mergeCell ref="Q320:X321"/>
    <mergeCell ref="Y320:Z321"/>
    <mergeCell ref="AB265:AB266"/>
    <mergeCell ref="D291:Y292"/>
    <mergeCell ref="Y287:Z288"/>
    <mergeCell ref="AA287:AA288"/>
    <mergeCell ref="AB287:AB288"/>
    <mergeCell ref="AC287:AD288"/>
    <mergeCell ref="V289:X290"/>
    <mergeCell ref="Y289:Z290"/>
    <mergeCell ref="AA289:AA290"/>
    <mergeCell ref="AB289:AB290"/>
    <mergeCell ref="AC289:AD290"/>
    <mergeCell ref="AA281:AA282"/>
    <mergeCell ref="Y271:Z272"/>
    <mergeCell ref="AB271:AB272"/>
    <mergeCell ref="C271:J274"/>
    <mergeCell ref="C267:J270"/>
    <mergeCell ref="C328:AH331"/>
    <mergeCell ref="C320:E321"/>
    <mergeCell ref="AE279:AF282"/>
    <mergeCell ref="AG279:AH282"/>
    <mergeCell ref="AE275:AF278"/>
    <mergeCell ref="C38:G39"/>
    <mergeCell ref="AG275:AH278"/>
    <mergeCell ref="AB263:AB264"/>
    <mergeCell ref="Q263:U266"/>
    <mergeCell ref="V269:X270"/>
    <mergeCell ref="AC269:AD270"/>
    <mergeCell ref="V271:X272"/>
    <mergeCell ref="K271:P274"/>
    <mergeCell ref="AA271:AA272"/>
    <mergeCell ref="AA263:AA264"/>
    <mergeCell ref="AA265:AA266"/>
    <mergeCell ref="K263:P266"/>
    <mergeCell ref="V265:X266"/>
    <mergeCell ref="AC263:AD264"/>
    <mergeCell ref="AC265:AD266"/>
    <mergeCell ref="Y275:Z276"/>
    <mergeCell ref="AA275:AA276"/>
    <mergeCell ref="AB275:AB276"/>
    <mergeCell ref="AC275:AD276"/>
    <mergeCell ref="V277:X278"/>
    <mergeCell ref="V267:X268"/>
    <mergeCell ref="Z119:Z120"/>
    <mergeCell ref="AA119:AB120"/>
    <mergeCell ref="Y121:Y122"/>
    <mergeCell ref="C209:I210"/>
    <mergeCell ref="J209:T210"/>
    <mergeCell ref="U209:Y210"/>
    <mergeCell ref="H65:N69"/>
    <mergeCell ref="O217:O218"/>
    <mergeCell ref="C44:F45"/>
    <mergeCell ref="G113:O113"/>
    <mergeCell ref="C36:G37"/>
    <mergeCell ref="K267:P270"/>
    <mergeCell ref="I245:W246"/>
    <mergeCell ref="C171:L172"/>
    <mergeCell ref="C169:I170"/>
    <mergeCell ref="J169:P170"/>
    <mergeCell ref="C259:AH260"/>
    <mergeCell ref="C167:I168"/>
    <mergeCell ref="J167:P168"/>
    <mergeCell ref="C211:I212"/>
    <mergeCell ref="I249:W250"/>
    <mergeCell ref="AE263:AF266"/>
    <mergeCell ref="AG263:AH266"/>
    <mergeCell ref="V261:X262"/>
    <mergeCell ref="Y261:AD262"/>
    <mergeCell ref="L181:AH182"/>
    <mergeCell ref="L177:Q178"/>
    <mergeCell ref="G117:O118"/>
    <mergeCell ref="P115:R118"/>
    <mergeCell ref="U115:V118"/>
    <mergeCell ref="AC113:AH114"/>
    <mergeCell ref="W113:AB114"/>
    <mergeCell ref="S115:T118"/>
    <mergeCell ref="G121:O122"/>
    <mergeCell ref="G119:O120"/>
    <mergeCell ref="G164:L166"/>
    <mergeCell ref="M164:P166"/>
    <mergeCell ref="AA127:AB128"/>
    <mergeCell ref="Z129:Z130"/>
    <mergeCell ref="Z131:Z132"/>
    <mergeCell ref="AC123:AH126"/>
    <mergeCell ref="W127:X128"/>
    <mergeCell ref="Y127:Y128"/>
    <mergeCell ref="P119:R122"/>
    <mergeCell ref="AA121:AB122"/>
    <mergeCell ref="U119:V122"/>
    <mergeCell ref="W125:X126"/>
    <mergeCell ref="Y125:Y126"/>
    <mergeCell ref="Y123:Y124"/>
    <mergeCell ref="G131:O132"/>
    <mergeCell ref="P131:R134"/>
    <mergeCell ref="B53:AI53"/>
    <mergeCell ref="C55:AH57"/>
    <mergeCell ref="C58:D59"/>
    <mergeCell ref="C65:D69"/>
    <mergeCell ref="C60:D64"/>
    <mergeCell ref="E58:G59"/>
    <mergeCell ref="AA129:AB130"/>
    <mergeCell ref="S127:T130"/>
    <mergeCell ref="AC115:AH118"/>
    <mergeCell ref="O58:AC59"/>
    <mergeCell ref="O60:AC64"/>
    <mergeCell ref="AD60:AH64"/>
    <mergeCell ref="AD65:AH69"/>
    <mergeCell ref="AD70:AH74"/>
    <mergeCell ref="H70:N74"/>
    <mergeCell ref="C81:AH83"/>
    <mergeCell ref="C101:K102"/>
    <mergeCell ref="E60:G64"/>
    <mergeCell ref="O70:AC74"/>
    <mergeCell ref="C84:E84"/>
    <mergeCell ref="H60:N64"/>
    <mergeCell ref="O65:AC69"/>
    <mergeCell ref="H58:N59"/>
    <mergeCell ref="C119:F122"/>
    <mergeCell ref="Z209:AH210"/>
    <mergeCell ref="R189:S190"/>
    <mergeCell ref="AC189:AD190"/>
    <mergeCell ref="AE189:AE190"/>
    <mergeCell ref="J211:AH212"/>
    <mergeCell ref="J217:K218"/>
    <mergeCell ref="M217:N218"/>
    <mergeCell ref="AC131:AH134"/>
    <mergeCell ref="P139:R142"/>
    <mergeCell ref="AC135:AH138"/>
    <mergeCell ref="AE177:AE178"/>
    <mergeCell ref="AF177:AH178"/>
    <mergeCell ref="S139:T142"/>
    <mergeCell ref="T189:T190"/>
    <mergeCell ref="U189:W190"/>
    <mergeCell ref="Y137:Y138"/>
    <mergeCell ref="X177:AB178"/>
    <mergeCell ref="M171:P172"/>
    <mergeCell ref="G133:O134"/>
    <mergeCell ref="Y133:Y134"/>
    <mergeCell ref="Z133:Z134"/>
    <mergeCell ref="G135:O136"/>
    <mergeCell ref="P135:R138"/>
    <mergeCell ref="G137:O138"/>
    <mergeCell ref="AA4:AI5"/>
    <mergeCell ref="B2:AI3"/>
    <mergeCell ref="B13:AI13"/>
    <mergeCell ref="C16:Y17"/>
    <mergeCell ref="C20:D21"/>
    <mergeCell ref="E20:F21"/>
    <mergeCell ref="G20:H21"/>
    <mergeCell ref="I20:J21"/>
    <mergeCell ref="K20:L21"/>
    <mergeCell ref="M20:N21"/>
    <mergeCell ref="O20:P21"/>
    <mergeCell ref="Q20:R21"/>
    <mergeCell ref="N4:W4"/>
    <mergeCell ref="C6:AH12"/>
    <mergeCell ref="AB15:AG22"/>
    <mergeCell ref="C30:G31"/>
    <mergeCell ref="C28:G29"/>
    <mergeCell ref="S30:W31"/>
    <mergeCell ref="S34:W35"/>
    <mergeCell ref="AF30:AH31"/>
    <mergeCell ref="C213:I214"/>
    <mergeCell ref="X44:AB45"/>
    <mergeCell ref="AC44:AH45"/>
    <mergeCell ref="G44:W45"/>
    <mergeCell ref="S32:W33"/>
    <mergeCell ref="U127:V130"/>
    <mergeCell ref="C70:D74"/>
    <mergeCell ref="G114:O114"/>
    <mergeCell ref="P113:R114"/>
    <mergeCell ref="AC127:AH130"/>
    <mergeCell ref="W123:X124"/>
    <mergeCell ref="AC119:AH122"/>
    <mergeCell ref="Y117:Y118"/>
    <mergeCell ref="J77:N79"/>
    <mergeCell ref="O77:AH79"/>
    <mergeCell ref="T99:AI100"/>
    <mergeCell ref="W121:X122"/>
    <mergeCell ref="AD58:AH59"/>
    <mergeCell ref="C34:G35"/>
    <mergeCell ref="AE217:AE218"/>
    <mergeCell ref="M160:P161"/>
    <mergeCell ref="M162:P163"/>
    <mergeCell ref="C145:AH145"/>
    <mergeCell ref="C146:F149"/>
    <mergeCell ref="G146:AH149"/>
    <mergeCell ref="S217:Y218"/>
    <mergeCell ref="AF217:AH218"/>
    <mergeCell ref="C185:E190"/>
    <mergeCell ref="C156:F166"/>
    <mergeCell ref="J213:AH214"/>
    <mergeCell ref="J215:AH216"/>
    <mergeCell ref="F189:K190"/>
    <mergeCell ref="M156:P157"/>
    <mergeCell ref="C215:I216"/>
    <mergeCell ref="C152:K153"/>
    <mergeCell ref="C175:E178"/>
    <mergeCell ref="L185:AH186"/>
    <mergeCell ref="F175:K176"/>
    <mergeCell ref="T177:T178"/>
    <mergeCell ref="L175:AH176"/>
    <mergeCell ref="G156:L157"/>
    <mergeCell ref="G158:L159"/>
    <mergeCell ref="G160:L161"/>
    <mergeCell ref="Z217:AA218"/>
    <mergeCell ref="AC217:AD218"/>
    <mergeCell ref="C113:F114"/>
    <mergeCell ref="P217:R218"/>
    <mergeCell ref="C217:I218"/>
    <mergeCell ref="AB217:AB218"/>
    <mergeCell ref="W133:X134"/>
    <mergeCell ref="Z139:Z140"/>
    <mergeCell ref="AA139:AB140"/>
    <mergeCell ref="W141:X142"/>
    <mergeCell ref="Y141:Y142"/>
    <mergeCell ref="C139:F142"/>
    <mergeCell ref="AA141:AB142"/>
    <mergeCell ref="AA123:AB124"/>
    <mergeCell ref="Z121:Z122"/>
    <mergeCell ref="C123:F126"/>
    <mergeCell ref="C131:F134"/>
    <mergeCell ref="AA133:AB134"/>
    <mergeCell ref="S131:T134"/>
    <mergeCell ref="AA131:AB132"/>
    <mergeCell ref="G141:O142"/>
    <mergeCell ref="G139:O140"/>
    <mergeCell ref="W137:X138"/>
    <mergeCell ref="F177:K178"/>
    <mergeCell ref="R177:S178"/>
    <mergeCell ref="E65:G69"/>
    <mergeCell ref="E70:G74"/>
    <mergeCell ref="Y115:Y116"/>
    <mergeCell ref="W115:X116"/>
    <mergeCell ref="AA115:AB116"/>
    <mergeCell ref="Z115:Z116"/>
    <mergeCell ref="AA117:AB118"/>
    <mergeCell ref="S113:V114"/>
    <mergeCell ref="B104:AI104"/>
    <mergeCell ref="C106:AH112"/>
    <mergeCell ref="C76:S76"/>
    <mergeCell ref="T76:Z76"/>
    <mergeCell ref="C77:E79"/>
    <mergeCell ref="F77:I79"/>
    <mergeCell ref="Z117:Z118"/>
    <mergeCell ref="W117:X118"/>
    <mergeCell ref="AA125:AB126"/>
    <mergeCell ref="Z135:Z136"/>
    <mergeCell ref="M158:P159"/>
    <mergeCell ref="U135:V138"/>
    <mergeCell ref="W135:X136"/>
    <mergeCell ref="C115:F118"/>
    <mergeCell ref="G115:O116"/>
    <mergeCell ref="AF442:AG442"/>
    <mergeCell ref="AF443:AG443"/>
    <mergeCell ref="AF444:AG444"/>
    <mergeCell ref="AF451:AG451"/>
    <mergeCell ref="C229:I234"/>
    <mergeCell ref="J231:P232"/>
    <mergeCell ref="Q231:AH232"/>
    <mergeCell ref="J233:P233"/>
    <mergeCell ref="Q233:AH233"/>
    <mergeCell ref="J234:P234"/>
    <mergeCell ref="Q234:AH234"/>
    <mergeCell ref="J229:P229"/>
    <mergeCell ref="Q229:AH229"/>
    <mergeCell ref="J230:P230"/>
    <mergeCell ref="AH449:AI449"/>
    <mergeCell ref="F446:AB446"/>
    <mergeCell ref="AF434:AG434"/>
    <mergeCell ref="AF435:AG435"/>
    <mergeCell ref="AF436:AG436"/>
    <mergeCell ref="AF437:AG437"/>
    <mergeCell ref="AF447:AG448"/>
    <mergeCell ref="Y277:Z278"/>
    <mergeCell ref="AB281:AB282"/>
    <mergeCell ref="K279:P282"/>
    <mergeCell ref="Q230:AH230"/>
    <mergeCell ref="Q223:AH223"/>
    <mergeCell ref="J224:P224"/>
    <mergeCell ref="Q224:AH224"/>
    <mergeCell ref="J225:P225"/>
    <mergeCell ref="Q225:AH225"/>
    <mergeCell ref="J226:P226"/>
    <mergeCell ref="Q226:AH226"/>
    <mergeCell ref="J222:P222"/>
    <mergeCell ref="Q222:AH222"/>
    <mergeCell ref="J223:P223"/>
    <mergeCell ref="J227:P228"/>
    <mergeCell ref="Q227:AH228"/>
    <mergeCell ref="C261:J262"/>
    <mergeCell ref="K261:P262"/>
    <mergeCell ref="C239:H240"/>
    <mergeCell ref="I239:Q240"/>
    <mergeCell ref="R239:W240"/>
    <mergeCell ref="X239:AH240"/>
    <mergeCell ref="C241:H242"/>
    <mergeCell ref="I241:W242"/>
    <mergeCell ref="X241:AH250"/>
    <mergeCell ref="C243:H244"/>
    <mergeCell ref="I243:W244"/>
    <mergeCell ref="C249:H250"/>
    <mergeCell ref="Q261:U262"/>
    <mergeCell ref="B257:AI257"/>
    <mergeCell ref="AG261:AH262"/>
    <mergeCell ref="AE261:AF262"/>
    <mergeCell ref="H24:AH25"/>
    <mergeCell ref="H28:AH29"/>
    <mergeCell ref="X34:AH35"/>
    <mergeCell ref="X36:AH37"/>
    <mergeCell ref="H36:R37"/>
    <mergeCell ref="H30:R31"/>
    <mergeCell ref="AB40:AH41"/>
    <mergeCell ref="S38:W39"/>
    <mergeCell ref="X38:AH39"/>
    <mergeCell ref="H38:R39"/>
    <mergeCell ref="X40:AA41"/>
    <mergeCell ref="H40:W41"/>
    <mergeCell ref="H32:R33"/>
    <mergeCell ref="X30:Z31"/>
    <mergeCell ref="AA30:AA31"/>
    <mergeCell ref="AB30:AD31"/>
    <mergeCell ref="X32:AH33"/>
    <mergeCell ref="H34:R35"/>
    <mergeCell ref="AE30:AE31"/>
    <mergeCell ref="S36:W37"/>
    <mergeCell ref="C222:I222"/>
    <mergeCell ref="C223:I223"/>
    <mergeCell ref="C224:I226"/>
    <mergeCell ref="C219:F220"/>
    <mergeCell ref="W129:X130"/>
    <mergeCell ref="Y129:Y130"/>
    <mergeCell ref="H26:AH27"/>
    <mergeCell ref="G219:M220"/>
    <mergeCell ref="Z125:Z126"/>
    <mergeCell ref="G123:O124"/>
    <mergeCell ref="S119:T122"/>
    <mergeCell ref="W119:X120"/>
    <mergeCell ref="Y119:Y120"/>
    <mergeCell ref="S123:T126"/>
    <mergeCell ref="U123:V126"/>
    <mergeCell ref="G125:O126"/>
    <mergeCell ref="P123:R126"/>
    <mergeCell ref="Q219:W220"/>
    <mergeCell ref="X219:Z220"/>
    <mergeCell ref="L217:L218"/>
    <mergeCell ref="Z123:Z124"/>
    <mergeCell ref="Z127:Z128"/>
    <mergeCell ref="N219:P220"/>
    <mergeCell ref="AA219:AH220"/>
    <mergeCell ref="B457:C457"/>
    <mergeCell ref="AH457:AI457"/>
    <mergeCell ref="AF456:AG456"/>
    <mergeCell ref="AC457:AE457"/>
    <mergeCell ref="AF457:AG457"/>
    <mergeCell ref="D457:AB457"/>
    <mergeCell ref="AC456:AE456"/>
    <mergeCell ref="D456:AB456"/>
    <mergeCell ref="C24:G25"/>
    <mergeCell ref="C26:G27"/>
    <mergeCell ref="AH452:AI453"/>
    <mergeCell ref="F445:AB445"/>
    <mergeCell ref="F450:AB450"/>
    <mergeCell ref="F449:AB449"/>
    <mergeCell ref="F452:AB453"/>
    <mergeCell ref="F451:AB451"/>
    <mergeCell ref="C32:G33"/>
    <mergeCell ref="AA46:AH47"/>
    <mergeCell ref="X46:Z47"/>
    <mergeCell ref="N46:P47"/>
    <mergeCell ref="G46:M47"/>
    <mergeCell ref="C46:F47"/>
    <mergeCell ref="C40:G41"/>
    <mergeCell ref="C227:I228"/>
    <mergeCell ref="C305:K306"/>
    <mergeCell ref="C356:K357"/>
    <mergeCell ref="C407:K408"/>
    <mergeCell ref="C458:K459"/>
    <mergeCell ref="T458:AI459"/>
    <mergeCell ref="C143:R143"/>
    <mergeCell ref="S143:V143"/>
    <mergeCell ref="F447:AB448"/>
    <mergeCell ref="AC447:AE448"/>
    <mergeCell ref="AC451:AE451"/>
    <mergeCell ref="AC452:AE453"/>
    <mergeCell ref="AC450:AE450"/>
    <mergeCell ref="AC449:AE449"/>
    <mergeCell ref="AC446:AE446"/>
    <mergeCell ref="AC445:AE445"/>
    <mergeCell ref="AC444:AE444"/>
    <mergeCell ref="F444:AB444"/>
    <mergeCell ref="AF452:AG453"/>
    <mergeCell ref="AF450:AG450"/>
    <mergeCell ref="AF449:AG449"/>
    <mergeCell ref="AF445:AG445"/>
    <mergeCell ref="B455:AI455"/>
    <mergeCell ref="B456:C456"/>
    <mergeCell ref="AH456:AI456"/>
  </mergeCells>
  <phoneticPr fontId="1"/>
  <conditionalFormatting sqref="H24">
    <cfRule type="expression" dxfId="399" priority="1276">
      <formula>H24=""</formula>
    </cfRule>
  </conditionalFormatting>
  <conditionalFormatting sqref="H26">
    <cfRule type="expression" dxfId="398" priority="1275">
      <formula>H26=""</formula>
    </cfRule>
  </conditionalFormatting>
  <conditionalFormatting sqref="X30:Z31">
    <cfRule type="expression" dxfId="397" priority="1272">
      <formula>$X$30=""</formula>
    </cfRule>
  </conditionalFormatting>
  <conditionalFormatting sqref="AB30:AD31">
    <cfRule type="expression" dxfId="396" priority="1271">
      <formula>$AB$30=""</formula>
    </cfRule>
  </conditionalFormatting>
  <conditionalFormatting sqref="AF30:AH31">
    <cfRule type="expression" dxfId="395" priority="1270">
      <formula>$AF$30=""</formula>
    </cfRule>
  </conditionalFormatting>
  <conditionalFormatting sqref="H36">
    <cfRule type="expression" dxfId="394" priority="1266">
      <formula>H36=""</formula>
    </cfRule>
  </conditionalFormatting>
  <conditionalFormatting sqref="H38">
    <cfRule type="expression" dxfId="393" priority="1267">
      <formula>H38=""</formula>
    </cfRule>
  </conditionalFormatting>
  <conditionalFormatting sqref="H34:R35">
    <cfRule type="expression" dxfId="392" priority="1265">
      <formula>H34=""</formula>
    </cfRule>
  </conditionalFormatting>
  <conditionalFormatting sqref="J211 J213">
    <cfRule type="expression" dxfId="391" priority="1259">
      <formula>J211=""</formula>
    </cfRule>
  </conditionalFormatting>
  <conditionalFormatting sqref="J215">
    <cfRule type="expression" dxfId="390" priority="1258">
      <formula>J215=""</formula>
    </cfRule>
  </conditionalFormatting>
  <conditionalFormatting sqref="J217:K218">
    <cfRule type="expression" dxfId="389" priority="1256">
      <formula>J217=""</formula>
    </cfRule>
  </conditionalFormatting>
  <conditionalFormatting sqref="M217:N218">
    <cfRule type="expression" dxfId="388" priority="1255">
      <formula>M217=""</formula>
    </cfRule>
  </conditionalFormatting>
  <conditionalFormatting sqref="P217:R218">
    <cfRule type="expression" dxfId="387" priority="1254">
      <formula>P217=""</formula>
    </cfRule>
  </conditionalFormatting>
  <conditionalFormatting sqref="Z217:AA218">
    <cfRule type="expression" dxfId="386" priority="1253">
      <formula>Z217=""</formula>
    </cfRule>
  </conditionalFormatting>
  <conditionalFormatting sqref="AC217:AD218">
    <cfRule type="expression" dxfId="385" priority="1252">
      <formula>AC217=""</formula>
    </cfRule>
  </conditionalFormatting>
  <conditionalFormatting sqref="AF217:AH218">
    <cfRule type="expression" dxfId="384" priority="1251">
      <formula>AF217=""</formula>
    </cfRule>
  </conditionalFormatting>
  <conditionalFormatting sqref="G219:M220">
    <cfRule type="expression" dxfId="383" priority="96" stopIfTrue="1">
      <formula>$J$209="Self-employed"</formula>
    </cfRule>
    <cfRule type="expression" dxfId="382" priority="102" stopIfTrue="1">
      <formula>$J$209="Fresh Graduate"</formula>
    </cfRule>
    <cfRule type="expression" dxfId="381" priority="118" stopIfTrue="1">
      <formula>$J$209="Unemployed"</formula>
    </cfRule>
    <cfRule type="expression" dxfId="380" priority="1250">
      <formula>G219=""</formula>
    </cfRule>
  </conditionalFormatting>
  <conditionalFormatting sqref="Q219:W220">
    <cfRule type="expression" dxfId="379" priority="100" stopIfTrue="1">
      <formula>$J$209="Self-employed"</formula>
    </cfRule>
    <cfRule type="expression" dxfId="378" priority="101" stopIfTrue="1">
      <formula>$J$209="Fresh Graduate"</formula>
    </cfRule>
    <cfRule type="expression" dxfId="377" priority="117" stopIfTrue="1">
      <formula>$J$209="Unemployed"</formula>
    </cfRule>
    <cfRule type="expression" dxfId="376" priority="1249">
      <formula>Q219=""</formula>
    </cfRule>
  </conditionalFormatting>
  <conditionalFormatting sqref="AA219:AH220">
    <cfRule type="expression" dxfId="375" priority="98" stopIfTrue="1">
      <formula>$J$209="Self-employed"</formula>
    </cfRule>
    <cfRule type="expression" dxfId="374" priority="99" stopIfTrue="1">
      <formula>$J$209="Fresh Graduate"</formula>
    </cfRule>
    <cfRule type="expression" dxfId="373" priority="116" stopIfTrue="1">
      <formula>$J$209="Unemployed"</formula>
    </cfRule>
    <cfRule type="expression" dxfId="372" priority="1248">
      <formula>AA219=""</formula>
    </cfRule>
  </conditionalFormatting>
  <conditionalFormatting sqref="G46">
    <cfRule type="expression" dxfId="371" priority="1247">
      <formula>G46=""</formula>
    </cfRule>
  </conditionalFormatting>
  <conditionalFormatting sqref="Q46">
    <cfRule type="expression" dxfId="370" priority="1246">
      <formula>Q46=""</formula>
    </cfRule>
  </conditionalFormatting>
  <conditionalFormatting sqref="AA46">
    <cfRule type="expression" dxfId="369" priority="1245">
      <formula>AA46=""</formula>
    </cfRule>
  </conditionalFormatting>
  <conditionalFormatting sqref="G44:W45">
    <cfRule type="expression" dxfId="368" priority="1244">
      <formula>$G$44=""</formula>
    </cfRule>
  </conditionalFormatting>
  <conditionalFormatting sqref="AC44:AH45">
    <cfRule type="expression" dxfId="367" priority="1243">
      <formula>$AC$44=""</formula>
    </cfRule>
  </conditionalFormatting>
  <conditionalFormatting sqref="E65">
    <cfRule type="expression" dxfId="366" priority="1232">
      <formula>E65=""</formula>
    </cfRule>
  </conditionalFormatting>
  <conditionalFormatting sqref="Y117 AA117 AA121 AA125 AA129 AA133 AA137 AA141 AA265 AC265">
    <cfRule type="expression" dxfId="365" priority="1042" stopIfTrue="1">
      <formula>$C115=""</formula>
    </cfRule>
    <cfRule type="expression" dxfId="364" priority="1227">
      <formula>Y117=""</formula>
    </cfRule>
  </conditionalFormatting>
  <conditionalFormatting sqref="G117">
    <cfRule type="expression" dxfId="363" priority="1216">
      <formula>G117&lt;&gt;""</formula>
    </cfRule>
    <cfRule type="expression" dxfId="362" priority="1219">
      <formula>C115="Higher Education"</formula>
    </cfRule>
    <cfRule type="expression" dxfId="361" priority="1221">
      <formula>C115="Upper Secondary Education"</formula>
    </cfRule>
    <cfRule type="expression" dxfId="360" priority="1222">
      <formula>C115="Lower Secondary Education"</formula>
    </cfRule>
    <cfRule type="expression" dxfId="359" priority="1223">
      <formula>C115="Primary Education"</formula>
    </cfRule>
  </conditionalFormatting>
  <conditionalFormatting sqref="G115">
    <cfRule type="expression" dxfId="358" priority="1217" stopIfTrue="1">
      <formula>C115=""</formula>
    </cfRule>
    <cfRule type="expression" dxfId="357" priority="1220">
      <formula>G115=""</formula>
    </cfRule>
  </conditionalFormatting>
  <conditionalFormatting sqref="AA115 Y115 Y119 Y123 Y127 Y131 Y135 Y139 AA267 AC263 AA263 AA271 AA275 AA279">
    <cfRule type="expression" dxfId="356" priority="1034" stopIfTrue="1">
      <formula>$C115=""</formula>
    </cfRule>
    <cfRule type="expression" dxfId="355" priority="1037">
      <formula>Y115=""</formula>
    </cfRule>
  </conditionalFormatting>
  <conditionalFormatting sqref="K267 K271 K275 K279 K283 K263 K287">
    <cfRule type="expression" dxfId="354" priority="671" stopIfTrue="1">
      <formula>$K263&lt;&gt;""</formula>
    </cfRule>
    <cfRule type="expression" dxfId="353" priority="1033">
      <formula>$C263&lt;&gt;""</formula>
    </cfRule>
  </conditionalFormatting>
  <conditionalFormatting sqref="AE263:AF270">
    <cfRule type="expression" dxfId="352" priority="1017">
      <formula>$AE263&lt;&gt;""</formula>
    </cfRule>
    <cfRule type="expression" dxfId="351" priority="1018">
      <formula>$C263&lt;&gt;""</formula>
    </cfRule>
  </conditionalFormatting>
  <conditionalFormatting sqref="AG263:AH270">
    <cfRule type="expression" dxfId="350" priority="1015">
      <formula>$AG263&lt;&gt;""</formula>
    </cfRule>
    <cfRule type="expression" dxfId="349" priority="1016">
      <formula>$C263&lt;&gt;""</formula>
    </cfRule>
  </conditionalFormatting>
  <conditionalFormatting sqref="AE271:AF274">
    <cfRule type="expression" dxfId="348" priority="997">
      <formula>$AE271&lt;&gt;""</formula>
    </cfRule>
    <cfRule type="expression" dxfId="347" priority="998">
      <formula>$C271&lt;&gt;""</formula>
    </cfRule>
  </conditionalFormatting>
  <conditionalFormatting sqref="AG271:AH274">
    <cfRule type="expression" dxfId="346" priority="995">
      <formula>$AG271&lt;&gt;""</formula>
    </cfRule>
    <cfRule type="expression" dxfId="345" priority="996">
      <formula>$C271&lt;&gt;""</formula>
    </cfRule>
  </conditionalFormatting>
  <conditionalFormatting sqref="AE275:AF278">
    <cfRule type="expression" dxfId="344" priority="977">
      <formula>$AE275&lt;&gt;""</formula>
    </cfRule>
    <cfRule type="expression" dxfId="343" priority="978">
      <formula>$C275&lt;&gt;""</formula>
    </cfRule>
  </conditionalFormatting>
  <conditionalFormatting sqref="AG275:AH278">
    <cfRule type="expression" dxfId="342" priority="975">
      <formula>$AG275&lt;&gt;""</formula>
    </cfRule>
    <cfRule type="expression" dxfId="341" priority="976">
      <formula>$C275&lt;&gt;""</formula>
    </cfRule>
  </conditionalFormatting>
  <conditionalFormatting sqref="AE279:AF282">
    <cfRule type="expression" dxfId="340" priority="957">
      <formula>$AE279&lt;&gt;""</formula>
    </cfRule>
    <cfRule type="expression" dxfId="339" priority="958">
      <formula>$C279&lt;&gt;""</formula>
    </cfRule>
  </conditionalFormatting>
  <conditionalFormatting sqref="AG279:AH282">
    <cfRule type="expression" dxfId="338" priority="955">
      <formula>$AG279&lt;&gt;""</formula>
    </cfRule>
    <cfRule type="expression" dxfId="337" priority="956">
      <formula>$C279&lt;&gt;""</formula>
    </cfRule>
  </conditionalFormatting>
  <conditionalFormatting sqref="AE283:AF286">
    <cfRule type="expression" dxfId="336" priority="937">
      <formula>$AE283&lt;&gt;""</formula>
    </cfRule>
    <cfRule type="expression" dxfId="335" priority="938">
      <formula>$C283&lt;&gt;""</formula>
    </cfRule>
  </conditionalFormatting>
  <conditionalFormatting sqref="AG283:AH286">
    <cfRule type="expression" dxfId="334" priority="935">
      <formula>$AG283&lt;&gt;""</formula>
    </cfRule>
    <cfRule type="expression" dxfId="333" priority="936">
      <formula>$C283&lt;&gt;""</formula>
    </cfRule>
  </conditionalFormatting>
  <conditionalFormatting sqref="AE287:AF290">
    <cfRule type="expression" dxfId="332" priority="917">
      <formula>$AE287&lt;&gt;""</formula>
    </cfRule>
    <cfRule type="expression" dxfId="331" priority="918">
      <formula>$C287&lt;&gt;""</formula>
    </cfRule>
  </conditionalFormatting>
  <conditionalFormatting sqref="AG287:AH290">
    <cfRule type="expression" dxfId="330" priority="915">
      <formula>$AG287&lt;&gt;""</formula>
    </cfRule>
    <cfRule type="expression" dxfId="329" priority="916">
      <formula>$C287&lt;&gt;""</formula>
    </cfRule>
  </conditionalFormatting>
  <conditionalFormatting sqref="AC115 AC119 AC123 AC127 AC131 AC135 AC139">
    <cfRule type="expression" dxfId="328" priority="877">
      <formula>AC115&lt;&gt;""</formula>
    </cfRule>
    <cfRule type="expression" dxfId="327" priority="878">
      <formula>C115="Higher Education"</formula>
    </cfRule>
    <cfRule type="expression" dxfId="326" priority="880">
      <formula>$C115="Upper Secondary Education"</formula>
    </cfRule>
    <cfRule type="expression" dxfId="325" priority="881">
      <formula>$C115="Lower Secondary Education"</formula>
    </cfRule>
    <cfRule type="expression" dxfId="324" priority="882">
      <formula>$C115="Primary Education"</formula>
    </cfRule>
  </conditionalFormatting>
  <conditionalFormatting sqref="Y121">
    <cfRule type="expression" dxfId="323" priority="848" stopIfTrue="1">
      <formula>$C119=""</formula>
    </cfRule>
    <cfRule type="expression" dxfId="322" priority="849">
      <formula>Y121=""</formula>
    </cfRule>
  </conditionalFormatting>
  <conditionalFormatting sqref="AA119">
    <cfRule type="expression" dxfId="321" priority="846" stopIfTrue="1">
      <formula>$C119=""</formula>
    </cfRule>
    <cfRule type="expression" dxfId="320" priority="847">
      <formula>AA119=""</formula>
    </cfRule>
  </conditionalFormatting>
  <conditionalFormatting sqref="Y125">
    <cfRule type="expression" dxfId="319" priority="844" stopIfTrue="1">
      <formula>$C123=""</formula>
    </cfRule>
    <cfRule type="expression" dxfId="318" priority="845">
      <formula>Y125=""</formula>
    </cfRule>
  </conditionalFormatting>
  <conditionalFormatting sqref="AA123">
    <cfRule type="expression" dxfId="317" priority="842" stopIfTrue="1">
      <formula>$C123=""</formula>
    </cfRule>
    <cfRule type="expression" dxfId="316" priority="843">
      <formula>AA123=""</formula>
    </cfRule>
  </conditionalFormatting>
  <conditionalFormatting sqref="Y129">
    <cfRule type="expression" dxfId="315" priority="840" stopIfTrue="1">
      <formula>$C127=""</formula>
    </cfRule>
    <cfRule type="expression" dxfId="314" priority="841">
      <formula>Y129=""</formula>
    </cfRule>
  </conditionalFormatting>
  <conditionalFormatting sqref="AA127">
    <cfRule type="expression" dxfId="313" priority="838" stopIfTrue="1">
      <formula>$C127=""</formula>
    </cfRule>
    <cfRule type="expression" dxfId="312" priority="839">
      <formula>AA127=""</formula>
    </cfRule>
  </conditionalFormatting>
  <conditionalFormatting sqref="Y133">
    <cfRule type="expression" dxfId="311" priority="763" stopIfTrue="1">
      <formula>$C131=""</formula>
    </cfRule>
    <cfRule type="expression" dxfId="310" priority="764">
      <formula>Y133=""</formula>
    </cfRule>
  </conditionalFormatting>
  <conditionalFormatting sqref="AA131">
    <cfRule type="expression" dxfId="309" priority="761" stopIfTrue="1">
      <formula>$C131=""</formula>
    </cfRule>
    <cfRule type="expression" dxfId="308" priority="762">
      <formula>AA131=""</formula>
    </cfRule>
  </conditionalFormatting>
  <conditionalFormatting sqref="Y137">
    <cfRule type="expression" dxfId="307" priority="748" stopIfTrue="1">
      <formula>$C135=""</formula>
    </cfRule>
    <cfRule type="expression" dxfId="306" priority="749">
      <formula>Y137=""</formula>
    </cfRule>
  </conditionalFormatting>
  <conditionalFormatting sqref="AA135">
    <cfRule type="expression" dxfId="305" priority="746" stopIfTrue="1">
      <formula>$C135=""</formula>
    </cfRule>
    <cfRule type="expression" dxfId="304" priority="747">
      <formula>AA135=""</formula>
    </cfRule>
  </conditionalFormatting>
  <conditionalFormatting sqref="Y141">
    <cfRule type="expression" dxfId="303" priority="733" stopIfTrue="1">
      <formula>$C139=""</formula>
    </cfRule>
    <cfRule type="expression" dxfId="302" priority="734">
      <formula>Y141=""</formula>
    </cfRule>
  </conditionalFormatting>
  <conditionalFormatting sqref="AA139">
    <cfRule type="expression" dxfId="301" priority="731" stopIfTrue="1">
      <formula>$C139=""</formula>
    </cfRule>
    <cfRule type="expression" dxfId="300" priority="732">
      <formula>AA139=""</formula>
    </cfRule>
  </conditionalFormatting>
  <conditionalFormatting sqref="AA269">
    <cfRule type="expression" dxfId="299" priority="674" stopIfTrue="1">
      <formula>$C267=""</formula>
    </cfRule>
    <cfRule type="expression" dxfId="298" priority="675">
      <formula>AA269=""</formula>
    </cfRule>
  </conditionalFormatting>
  <conditionalFormatting sqref="AC269">
    <cfRule type="expression" dxfId="297" priority="672" stopIfTrue="1">
      <formula>$C267=""</formula>
    </cfRule>
    <cfRule type="expression" dxfId="296" priority="673">
      <formula>AC269=""</formula>
    </cfRule>
  </conditionalFormatting>
  <conditionalFormatting sqref="AC267">
    <cfRule type="expression" dxfId="295" priority="676" stopIfTrue="1">
      <formula>$C267=""</formula>
    </cfRule>
    <cfRule type="expression" dxfId="294" priority="677">
      <formula>AC267=""</formula>
    </cfRule>
  </conditionalFormatting>
  <conditionalFormatting sqref="V267:X268 V263:X264">
    <cfRule type="expression" dxfId="293" priority="669">
      <formula>$V263&lt;&gt;""</formula>
    </cfRule>
    <cfRule type="expression" dxfId="292" priority="670">
      <formula>$C263&lt;&gt;""</formula>
    </cfRule>
  </conditionalFormatting>
  <conditionalFormatting sqref="V269:X270 V265:X266">
    <cfRule type="expression" dxfId="291" priority="605">
      <formula>$V265&lt;&gt;""</formula>
    </cfRule>
    <cfRule type="expression" dxfId="290" priority="668">
      <formula>$C263&lt;&gt;""</formula>
    </cfRule>
  </conditionalFormatting>
  <conditionalFormatting sqref="AA273">
    <cfRule type="expression" dxfId="289" priority="664" stopIfTrue="1">
      <formula>$C271=""</formula>
    </cfRule>
    <cfRule type="expression" dxfId="288" priority="665">
      <formula>AA273=""</formula>
    </cfRule>
  </conditionalFormatting>
  <conditionalFormatting sqref="AC273">
    <cfRule type="expression" dxfId="287" priority="662" stopIfTrue="1">
      <formula>$C271=""</formula>
    </cfRule>
    <cfRule type="expression" dxfId="286" priority="663">
      <formula>AC273=""</formula>
    </cfRule>
  </conditionalFormatting>
  <conditionalFormatting sqref="AC271">
    <cfRule type="expression" dxfId="285" priority="666" stopIfTrue="1">
      <formula>$C271=""</formula>
    </cfRule>
    <cfRule type="expression" dxfId="284" priority="667">
      <formula>AC271=""</formula>
    </cfRule>
  </conditionalFormatting>
  <conditionalFormatting sqref="V271:X272">
    <cfRule type="expression" dxfId="283" priority="660">
      <formula>$V271&lt;&gt;""</formula>
    </cfRule>
    <cfRule type="expression" dxfId="282" priority="661">
      <formula>$C271&lt;&gt;""</formula>
    </cfRule>
  </conditionalFormatting>
  <conditionalFormatting sqref="V273:X274">
    <cfRule type="expression" dxfId="281" priority="658">
      <formula>$V273&lt;&gt;""</formula>
    </cfRule>
    <cfRule type="expression" dxfId="280" priority="659">
      <formula>$C271&lt;&gt;""</formula>
    </cfRule>
  </conditionalFormatting>
  <conditionalFormatting sqref="AA277">
    <cfRule type="expression" dxfId="279" priority="654" stopIfTrue="1">
      <formula>$C275=""</formula>
    </cfRule>
    <cfRule type="expression" dxfId="278" priority="655">
      <formula>AA277=""</formula>
    </cfRule>
  </conditionalFormatting>
  <conditionalFormatting sqref="AC277">
    <cfRule type="expression" dxfId="277" priority="652" stopIfTrue="1">
      <formula>$C275=""</formula>
    </cfRule>
    <cfRule type="expression" dxfId="276" priority="653">
      <formula>AC277=""</formula>
    </cfRule>
  </conditionalFormatting>
  <conditionalFormatting sqref="AC275">
    <cfRule type="expression" dxfId="275" priority="656" stopIfTrue="1">
      <formula>$C275=""</formula>
    </cfRule>
    <cfRule type="expression" dxfId="274" priority="657">
      <formula>AC275=""</formula>
    </cfRule>
  </conditionalFormatting>
  <conditionalFormatting sqref="V275:X276">
    <cfRule type="expression" dxfId="273" priority="650">
      <formula>$V275&lt;&gt;""</formula>
    </cfRule>
    <cfRule type="expression" dxfId="272" priority="651">
      <formula>$C275&lt;&gt;""</formula>
    </cfRule>
  </conditionalFormatting>
  <conditionalFormatting sqref="V277:X278">
    <cfRule type="expression" dxfId="271" priority="648">
      <formula>$V277&lt;&gt;""</formula>
    </cfRule>
    <cfRule type="expression" dxfId="270" priority="649">
      <formula>$C275&lt;&gt;""</formula>
    </cfRule>
  </conditionalFormatting>
  <conditionalFormatting sqref="AA281">
    <cfRule type="expression" dxfId="269" priority="644" stopIfTrue="1">
      <formula>$C279=""</formula>
    </cfRule>
    <cfRule type="expression" dxfId="268" priority="645">
      <formula>AA281=""</formula>
    </cfRule>
  </conditionalFormatting>
  <conditionalFormatting sqref="AC281">
    <cfRule type="expression" dxfId="267" priority="642" stopIfTrue="1">
      <formula>$C279=""</formula>
    </cfRule>
    <cfRule type="expression" dxfId="266" priority="643">
      <formula>AC281=""</formula>
    </cfRule>
  </conditionalFormatting>
  <conditionalFormatting sqref="AC279">
    <cfRule type="expression" dxfId="265" priority="646" stopIfTrue="1">
      <formula>$C279=""</formula>
    </cfRule>
    <cfRule type="expression" dxfId="264" priority="647">
      <formula>AC279=""</formula>
    </cfRule>
  </conditionalFormatting>
  <conditionalFormatting sqref="V279:X280">
    <cfRule type="expression" dxfId="263" priority="640">
      <formula>$V279&lt;&gt;""</formula>
    </cfRule>
    <cfRule type="expression" dxfId="262" priority="641">
      <formula>$C279&lt;&gt;""</formula>
    </cfRule>
  </conditionalFormatting>
  <conditionalFormatting sqref="V281:X282">
    <cfRule type="expression" dxfId="261" priority="638">
      <formula>$V281&lt;&gt;""</formula>
    </cfRule>
    <cfRule type="expression" dxfId="260" priority="639">
      <formula>$C279&lt;&gt;""</formula>
    </cfRule>
  </conditionalFormatting>
  <conditionalFormatting sqref="V283:X284">
    <cfRule type="expression" dxfId="259" priority="630">
      <formula>V283&lt;&gt;""</formula>
    </cfRule>
    <cfRule type="expression" dxfId="258" priority="631">
      <formula>$C283&lt;&gt;""</formula>
    </cfRule>
  </conditionalFormatting>
  <conditionalFormatting sqref="V285:X286">
    <cfRule type="expression" dxfId="257" priority="628">
      <formula>$V285&lt;&gt;""</formula>
    </cfRule>
    <cfRule type="expression" dxfId="256" priority="629">
      <formula>$C283&lt;&gt;""</formula>
    </cfRule>
  </conditionalFormatting>
  <conditionalFormatting sqref="V287:X288">
    <cfRule type="expression" dxfId="255" priority="620">
      <formula>$V287&lt;&gt;""</formula>
    </cfRule>
    <cfRule type="expression" dxfId="254" priority="621">
      <formula>$C287&lt;&gt;""</formula>
    </cfRule>
  </conditionalFormatting>
  <conditionalFormatting sqref="V289:X290">
    <cfRule type="expression" dxfId="253" priority="618">
      <formula>$V289&lt;&gt;""</formula>
    </cfRule>
    <cfRule type="expression" dxfId="252" priority="619">
      <formula>$C287&lt;&gt;""</formula>
    </cfRule>
  </conditionalFormatting>
  <conditionalFormatting sqref="X36">
    <cfRule type="expression" dxfId="251" priority="565">
      <formula>X36=""</formula>
    </cfRule>
  </conditionalFormatting>
  <conditionalFormatting sqref="AA285">
    <cfRule type="expression" dxfId="250" priority="557" stopIfTrue="1">
      <formula>$C283=""</formula>
    </cfRule>
    <cfRule type="expression" dxfId="249" priority="558">
      <formula>AA285=""</formula>
    </cfRule>
  </conditionalFormatting>
  <conditionalFormatting sqref="AA283">
    <cfRule type="expression" dxfId="248" priority="559" stopIfTrue="1">
      <formula>$C283=""</formula>
    </cfRule>
    <cfRule type="expression" dxfId="247" priority="560">
      <formula>AA283=""</formula>
    </cfRule>
  </conditionalFormatting>
  <conditionalFormatting sqref="AA289">
    <cfRule type="expression" dxfId="246" priority="553" stopIfTrue="1">
      <formula>$C287=""</formula>
    </cfRule>
    <cfRule type="expression" dxfId="245" priority="554">
      <formula>AA289=""</formula>
    </cfRule>
  </conditionalFormatting>
  <conditionalFormatting sqref="AA287">
    <cfRule type="expression" dxfId="244" priority="555" stopIfTrue="1">
      <formula>$C287=""</formula>
    </cfRule>
    <cfRule type="expression" dxfId="243" priority="556">
      <formula>AA287=""</formula>
    </cfRule>
  </conditionalFormatting>
  <conditionalFormatting sqref="AC285">
    <cfRule type="expression" dxfId="242" priority="545" stopIfTrue="1">
      <formula>$C283=""</formula>
    </cfRule>
    <cfRule type="expression" dxfId="241" priority="546">
      <formula>AC285=""</formula>
    </cfRule>
  </conditionalFormatting>
  <conditionalFormatting sqref="AC283">
    <cfRule type="expression" dxfId="240" priority="547" stopIfTrue="1">
      <formula>$C283=""</formula>
    </cfRule>
    <cfRule type="expression" dxfId="239" priority="548">
      <formula>AC283=""</formula>
    </cfRule>
  </conditionalFormatting>
  <conditionalFormatting sqref="AC289">
    <cfRule type="expression" dxfId="238" priority="541" stopIfTrue="1">
      <formula>$C287=""</formula>
    </cfRule>
    <cfRule type="expression" dxfId="237" priority="542">
      <formula>AC289=""</formula>
    </cfRule>
  </conditionalFormatting>
  <conditionalFormatting sqref="AC287">
    <cfRule type="expression" dxfId="236" priority="543" stopIfTrue="1">
      <formula>$C287=""</formula>
    </cfRule>
    <cfRule type="expression" dxfId="235" priority="544">
      <formula>AC287=""</formula>
    </cfRule>
  </conditionalFormatting>
  <conditionalFormatting sqref="Q271">
    <cfRule type="expression" dxfId="234" priority="535">
      <formula>$Q271&lt;&gt;""</formula>
    </cfRule>
    <cfRule type="expression" dxfId="233" priority="536">
      <formula>$C271&lt;&gt;""</formula>
    </cfRule>
  </conditionalFormatting>
  <conditionalFormatting sqref="Q275">
    <cfRule type="expression" dxfId="232" priority="533">
      <formula>$Q275&lt;&gt;""</formula>
    </cfRule>
    <cfRule type="expression" dxfId="231" priority="534">
      <formula>$C275&lt;&gt;""</formula>
    </cfRule>
  </conditionalFormatting>
  <conditionalFormatting sqref="Q279">
    <cfRule type="expression" dxfId="230" priority="531">
      <formula>$Q279&lt;&gt;""</formula>
    </cfRule>
    <cfRule type="expression" dxfId="229" priority="532">
      <formula>$C279&lt;&gt;""</formula>
    </cfRule>
  </conditionalFormatting>
  <conditionalFormatting sqref="Q283">
    <cfRule type="expression" dxfId="228" priority="529">
      <formula>$Q283&lt;&gt;""</formula>
    </cfRule>
    <cfRule type="expression" dxfId="227" priority="530">
      <formula>$C283&lt;&gt;""</formula>
    </cfRule>
  </conditionalFormatting>
  <conditionalFormatting sqref="Q287">
    <cfRule type="expression" dxfId="226" priority="527">
      <formula>$Q287&lt;&gt;""</formula>
    </cfRule>
    <cfRule type="expression" dxfId="225" priority="528">
      <formula>$C287&lt;&gt;""</formula>
    </cfRule>
  </conditionalFormatting>
  <conditionalFormatting sqref="G119">
    <cfRule type="expression" dxfId="224" priority="519" stopIfTrue="1">
      <formula>C119=""</formula>
    </cfRule>
    <cfRule type="expression" dxfId="223" priority="520">
      <formula>G119=""</formula>
    </cfRule>
  </conditionalFormatting>
  <conditionalFormatting sqref="G123">
    <cfRule type="expression" dxfId="222" priority="517" stopIfTrue="1">
      <formula>C123=""</formula>
    </cfRule>
    <cfRule type="expression" dxfId="221" priority="518">
      <formula>G123=""</formula>
    </cfRule>
  </conditionalFormatting>
  <conditionalFormatting sqref="G127">
    <cfRule type="expression" dxfId="220" priority="515" stopIfTrue="1">
      <formula>C127=""</formula>
    </cfRule>
    <cfRule type="expression" dxfId="219" priority="516">
      <formula>G127=""</formula>
    </cfRule>
  </conditionalFormatting>
  <conditionalFormatting sqref="G131">
    <cfRule type="expression" dxfId="218" priority="483" stopIfTrue="1">
      <formula>C131=""</formula>
    </cfRule>
    <cfRule type="expression" dxfId="217" priority="484">
      <formula>G131=""</formula>
    </cfRule>
  </conditionalFormatting>
  <conditionalFormatting sqref="G135">
    <cfRule type="expression" dxfId="216" priority="481" stopIfTrue="1">
      <formula>C135=""</formula>
    </cfRule>
    <cfRule type="expression" dxfId="215" priority="482">
      <formula>G135=""</formula>
    </cfRule>
  </conditionalFormatting>
  <conditionalFormatting sqref="G139">
    <cfRule type="expression" dxfId="214" priority="479" stopIfTrue="1">
      <formula>C139=""</formula>
    </cfRule>
    <cfRule type="expression" dxfId="213" priority="480">
      <formula>G139=""</formula>
    </cfRule>
  </conditionalFormatting>
  <conditionalFormatting sqref="C312">
    <cfRule type="expression" dxfId="212" priority="376">
      <formula>$C312=""</formula>
    </cfRule>
  </conditionalFormatting>
  <conditionalFormatting sqref="C320">
    <cfRule type="expression" dxfId="211" priority="371">
      <formula>$C320=""</formula>
    </cfRule>
  </conditionalFormatting>
  <conditionalFormatting sqref="C324">
    <cfRule type="expression" dxfId="210" priority="370">
      <formula>$C324=""</formula>
    </cfRule>
  </conditionalFormatting>
  <conditionalFormatting sqref="AB320:AD321">
    <cfRule type="notContainsBlanks" dxfId="209" priority="363">
      <formula>LEN(TRIM(AB320))&gt;0</formula>
    </cfRule>
    <cfRule type="expression" dxfId="208" priority="368">
      <formula>$C$320="Yes"</formula>
    </cfRule>
  </conditionalFormatting>
  <conditionalFormatting sqref="Y320:Z321">
    <cfRule type="notContainsBlanks" dxfId="207" priority="364">
      <formula>LEN(TRIM(Y320))&gt;0</formula>
    </cfRule>
    <cfRule type="expression" dxfId="206" priority="369">
      <formula>$C$320="Yes"</formula>
    </cfRule>
  </conditionalFormatting>
  <conditionalFormatting sqref="L320:M321">
    <cfRule type="notContainsBlanks" dxfId="205" priority="366">
      <formula>LEN(TRIM(L320))&gt;0</formula>
    </cfRule>
    <cfRule type="expression" dxfId="204" priority="367">
      <formula>$C$320="Yes"</formula>
    </cfRule>
  </conditionalFormatting>
  <conditionalFormatting sqref="N324">
    <cfRule type="expression" dxfId="203" priority="361">
      <formula>$C$324="No"</formula>
    </cfRule>
    <cfRule type="notContainsBlanks" dxfId="202" priority="362">
      <formula>LEN(TRIM(N324))&gt;0</formula>
    </cfRule>
    <cfRule type="expression" dxfId="201" priority="1277">
      <formula>$C$324="Yes"</formula>
    </cfRule>
  </conditionalFormatting>
  <conditionalFormatting sqref="C337">
    <cfRule type="expression" dxfId="200" priority="353">
      <formula>$C337=""</formula>
    </cfRule>
  </conditionalFormatting>
  <conditionalFormatting sqref="C341">
    <cfRule type="expression" dxfId="199" priority="352">
      <formula>$C341=""</formula>
    </cfRule>
  </conditionalFormatting>
  <conditionalFormatting sqref="L337:AH338">
    <cfRule type="expression" dxfId="198" priority="65">
      <formula>$C$337=""</formula>
    </cfRule>
    <cfRule type="expression" dxfId="197" priority="349">
      <formula>$C$337="No"</formula>
    </cfRule>
    <cfRule type="notContainsBlanks" dxfId="196" priority="350">
      <formula>LEN(TRIM(L337))&gt;0</formula>
    </cfRule>
    <cfRule type="expression" dxfId="195" priority="351">
      <formula>$C$337="Yes"</formula>
    </cfRule>
  </conditionalFormatting>
  <conditionalFormatting sqref="L341:AH342">
    <cfRule type="expression" dxfId="194" priority="64">
      <formula>$C$341=""</formula>
    </cfRule>
    <cfRule type="expression" dxfId="193" priority="346">
      <formula>$C$341="No"</formula>
    </cfRule>
    <cfRule type="notContainsBlanks" dxfId="192" priority="347">
      <formula>LEN(TRIM(L341))&gt;0</formula>
    </cfRule>
    <cfRule type="expression" dxfId="191" priority="348">
      <formula>$C$341="Yes"</formula>
    </cfRule>
  </conditionalFormatting>
  <conditionalFormatting sqref="M156 M158 M160 M162 AC423 AC421">
    <cfRule type="containsBlanks" dxfId="190" priority="338">
      <formula>LEN(TRIM(M156))=0</formula>
    </cfRule>
  </conditionalFormatting>
  <conditionalFormatting sqref="M171">
    <cfRule type="containsBlanks" dxfId="189" priority="1284">
      <formula>LEN(TRIM(M171))=0</formula>
    </cfRule>
  </conditionalFormatting>
  <conditionalFormatting sqref="C175">
    <cfRule type="expression" dxfId="188" priority="331">
      <formula>$C175=""</formula>
    </cfRule>
  </conditionalFormatting>
  <conditionalFormatting sqref="L175">
    <cfRule type="expression" dxfId="187" priority="326">
      <formula>$C$175="No"</formula>
    </cfRule>
    <cfRule type="expression" dxfId="186" priority="1279">
      <formula>$C$175="Yes"</formula>
    </cfRule>
  </conditionalFormatting>
  <conditionalFormatting sqref="L175">
    <cfRule type="notContainsBlanks" dxfId="185" priority="330">
      <formula>LEN(TRIM(L175))&gt;0</formula>
    </cfRule>
  </conditionalFormatting>
  <conditionalFormatting sqref="AC177:AD178">
    <cfRule type="notContainsBlanks" dxfId="184" priority="262">
      <formula>LEN(TRIM(AC177))&gt;0</formula>
    </cfRule>
    <cfRule type="expression" dxfId="183" priority="318">
      <formula>$C$175="Yes"</formula>
    </cfRule>
  </conditionalFormatting>
  <conditionalFormatting sqref="AF177:AH178">
    <cfRule type="notContainsBlanks" dxfId="182" priority="260">
      <formula>LEN(TRIM(AF177))&gt;0</formula>
    </cfRule>
    <cfRule type="expression" dxfId="181" priority="317">
      <formula>$C$175="Yes"</formula>
    </cfRule>
  </conditionalFormatting>
  <conditionalFormatting sqref="C181">
    <cfRule type="expression" dxfId="180" priority="314">
      <formula>$C181=""</formula>
    </cfRule>
  </conditionalFormatting>
  <conditionalFormatting sqref="L181">
    <cfRule type="expression" dxfId="179" priority="311">
      <formula>$C$181="No"</formula>
    </cfRule>
    <cfRule type="expression" dxfId="178" priority="313">
      <formula>$C$181="Yes"</formula>
    </cfRule>
  </conditionalFormatting>
  <conditionalFormatting sqref="L181">
    <cfRule type="notContainsBlanks" dxfId="177" priority="312">
      <formula>LEN(TRIM(L181))&gt;0</formula>
    </cfRule>
  </conditionalFormatting>
  <conditionalFormatting sqref="C185">
    <cfRule type="expression" dxfId="176" priority="303">
      <formula>$C185=""</formula>
    </cfRule>
  </conditionalFormatting>
  <conditionalFormatting sqref="L185">
    <cfRule type="expression" dxfId="175" priority="300">
      <formula>$C$185="No"</formula>
    </cfRule>
    <cfRule type="expression" dxfId="174" priority="302">
      <formula>$C$185="Yes"</formula>
    </cfRule>
  </conditionalFormatting>
  <conditionalFormatting sqref="L185">
    <cfRule type="notContainsBlanks" dxfId="173" priority="301">
      <formula>LEN(TRIM(L185))&gt;0</formula>
    </cfRule>
  </conditionalFormatting>
  <conditionalFormatting sqref="R177:S178">
    <cfRule type="notContainsBlanks" dxfId="172" priority="315">
      <formula>LEN(TRIM(R177))&gt;0</formula>
    </cfRule>
    <cfRule type="expression" dxfId="171" priority="320">
      <formula>C175="Yes"</formula>
    </cfRule>
  </conditionalFormatting>
  <conditionalFormatting sqref="U177:W178">
    <cfRule type="notContainsBlanks" dxfId="170" priority="289">
      <formula>LEN(TRIM(U177))&gt;0</formula>
    </cfRule>
    <cfRule type="expression" dxfId="169" priority="290">
      <formula>$C$175="Yes"</formula>
    </cfRule>
  </conditionalFormatting>
  <conditionalFormatting sqref="L187:Q188">
    <cfRule type="expression" dxfId="168" priority="125">
      <formula>$C$185=""</formula>
    </cfRule>
    <cfRule type="expression" dxfId="167" priority="284">
      <formula>$C$185="No"</formula>
    </cfRule>
    <cfRule type="notContainsBlanks" dxfId="166" priority="285">
      <formula>LEN(TRIM(L187))&gt;0</formula>
    </cfRule>
    <cfRule type="expression" dxfId="165" priority="286">
      <formula>$C$185="Yes"</formula>
    </cfRule>
  </conditionalFormatting>
  <conditionalFormatting sqref="X187:AH188">
    <cfRule type="expression" dxfId="164" priority="124">
      <formula>$C$185=""</formula>
    </cfRule>
    <cfRule type="expression" dxfId="163" priority="281">
      <formula>$C$185="No"</formula>
    </cfRule>
    <cfRule type="notContainsBlanks" dxfId="162" priority="282">
      <formula>LEN(TRIM(X187))&gt;0</formula>
    </cfRule>
    <cfRule type="expression" dxfId="161" priority="283">
      <formula>$C$185="Yes"</formula>
    </cfRule>
  </conditionalFormatting>
  <conditionalFormatting sqref="AC189:AD190">
    <cfRule type="notContainsBlanks" dxfId="160" priority="248">
      <formula>LEN(TRIM(AC189))&gt;0</formula>
    </cfRule>
    <cfRule type="expression" dxfId="159" priority="256">
      <formula>$C$185="Yes"</formula>
    </cfRule>
  </conditionalFormatting>
  <conditionalFormatting sqref="AF189:AH190">
    <cfRule type="notContainsBlanks" dxfId="158" priority="246">
      <formula>LEN(TRIM(AF189))&gt;0</formula>
    </cfRule>
    <cfRule type="expression" dxfId="157" priority="255">
      <formula>$C$185="Yes"</formula>
    </cfRule>
  </conditionalFormatting>
  <conditionalFormatting sqref="R189:S190">
    <cfRule type="notContainsBlanks" dxfId="156" priority="254">
      <formula>LEN(TRIM(R189))&gt;0</formula>
    </cfRule>
    <cfRule type="expression" dxfId="155" priority="257">
      <formula>$C$185="Yes"</formula>
    </cfRule>
  </conditionalFormatting>
  <conditionalFormatting sqref="U189:W190">
    <cfRule type="notContainsBlanks" dxfId="154" priority="251">
      <formula>LEN(TRIM(U189))&gt;0</formula>
    </cfRule>
    <cfRule type="expression" dxfId="153" priority="252">
      <formula>$C$185="Yes"</formula>
    </cfRule>
  </conditionalFormatting>
  <conditionalFormatting sqref="O312">
    <cfRule type="expression" dxfId="152" priority="238">
      <formula>$C$312="No"</formula>
    </cfRule>
    <cfRule type="expression" dxfId="151" priority="240">
      <formula>$C$312="Yes"</formula>
    </cfRule>
  </conditionalFormatting>
  <conditionalFormatting sqref="O312">
    <cfRule type="notContainsBlanks" dxfId="150" priority="239">
      <formula>LEN(TRIM(O312))&gt;0</formula>
    </cfRule>
  </conditionalFormatting>
  <conditionalFormatting sqref="O314">
    <cfRule type="expression" dxfId="149" priority="232">
      <formula>$C$312="No"</formula>
    </cfRule>
    <cfRule type="expression" dxfId="148" priority="234">
      <formula>$C$312="Yes"</formula>
    </cfRule>
  </conditionalFormatting>
  <conditionalFormatting sqref="O314">
    <cfRule type="notContainsBlanks" dxfId="147" priority="233">
      <formula>LEN(TRIM(O314))&gt;0</formula>
    </cfRule>
  </conditionalFormatting>
  <conditionalFormatting sqref="J167">
    <cfRule type="containsBlanks" dxfId="146" priority="228">
      <formula>LEN(TRIM(J167))=0</formula>
    </cfRule>
  </conditionalFormatting>
  <conditionalFormatting sqref="C84">
    <cfRule type="containsBlanks" dxfId="145" priority="227">
      <formula>LEN(TRIM(C84))=0</formula>
    </cfRule>
  </conditionalFormatting>
  <conditionalFormatting sqref="H40:W41">
    <cfRule type="containsBlanks" dxfId="144" priority="211">
      <formula>LEN(TRIM(H40))=0</formula>
    </cfRule>
  </conditionalFormatting>
  <conditionalFormatting sqref="G121">
    <cfRule type="expression" dxfId="143" priority="188">
      <formula>G121&lt;&gt;""</formula>
    </cfRule>
    <cfRule type="expression" dxfId="142" priority="189">
      <formula>C119="Higher Education"</formula>
    </cfRule>
    <cfRule type="expression" dxfId="141" priority="190">
      <formula>C119="Upper Secondary Education"</formula>
    </cfRule>
    <cfRule type="expression" dxfId="140" priority="191">
      <formula>C119="Lower Secondary Education"</formula>
    </cfRule>
    <cfRule type="expression" dxfId="139" priority="192">
      <formula>C119="Primary Education"</formula>
    </cfRule>
  </conditionalFormatting>
  <conditionalFormatting sqref="G125">
    <cfRule type="expression" dxfId="138" priority="183">
      <formula>G125&lt;&gt;""</formula>
    </cfRule>
    <cfRule type="expression" dxfId="137" priority="184">
      <formula>C123="Higher Education"</formula>
    </cfRule>
    <cfRule type="expression" dxfId="136" priority="185">
      <formula>C123="Upper Secondary Education"</formula>
    </cfRule>
    <cfRule type="expression" dxfId="135" priority="186">
      <formula>C123="Lower Secondary Education"</formula>
    </cfRule>
    <cfRule type="expression" dxfId="134" priority="187">
      <formula>C123="Primary Education"</formula>
    </cfRule>
  </conditionalFormatting>
  <conditionalFormatting sqref="G129">
    <cfRule type="expression" dxfId="133" priority="178">
      <formula>G129&lt;&gt;""</formula>
    </cfRule>
    <cfRule type="expression" dxfId="132" priority="179">
      <formula>C127="Higher Education"</formula>
    </cfRule>
    <cfRule type="expression" dxfId="131" priority="180">
      <formula>C127="Upper Secondary Education"</formula>
    </cfRule>
    <cfRule type="expression" dxfId="130" priority="181">
      <formula>C127="Lower Secondary Education"</formula>
    </cfRule>
    <cfRule type="expression" dxfId="129" priority="182">
      <formula>C127="Primary Education"</formula>
    </cfRule>
  </conditionalFormatting>
  <conditionalFormatting sqref="G133">
    <cfRule type="expression" dxfId="128" priority="173">
      <formula>G133&lt;&gt;""</formula>
    </cfRule>
    <cfRule type="expression" dxfId="127" priority="174">
      <formula>C131="Higher Education"</formula>
    </cfRule>
    <cfRule type="expression" dxfId="126" priority="175">
      <formula>C131="Upper Secondary Education"</formula>
    </cfRule>
    <cfRule type="expression" dxfId="125" priority="176">
      <formula>C131="Lower Secondary Education"</formula>
    </cfRule>
    <cfRule type="expression" dxfId="124" priority="177">
      <formula>C131="Primary Education"</formula>
    </cfRule>
  </conditionalFormatting>
  <conditionalFormatting sqref="G137">
    <cfRule type="expression" dxfId="123" priority="168">
      <formula>G137&lt;&gt;""</formula>
    </cfRule>
    <cfRule type="expression" dxfId="122" priority="169">
      <formula>C135="Higher Education"</formula>
    </cfRule>
    <cfRule type="expression" dxfId="121" priority="170">
      <formula>C135="Upper Secondary Education"</formula>
    </cfRule>
    <cfRule type="expression" dxfId="120" priority="171">
      <formula>C135="Lower Secondary Education"</formula>
    </cfRule>
    <cfRule type="expression" dxfId="119" priority="172">
      <formula>C135="Primary Education"</formula>
    </cfRule>
  </conditionalFormatting>
  <conditionalFormatting sqref="G141">
    <cfRule type="expression" dxfId="118" priority="163">
      <formula>G141&lt;&gt;""</formula>
    </cfRule>
    <cfRule type="expression" dxfId="117" priority="164">
      <formula>C139="Higher Education"</formula>
    </cfRule>
    <cfRule type="expression" dxfId="116" priority="165">
      <formula>C139="Upper Secondary Education"</formula>
    </cfRule>
    <cfRule type="expression" dxfId="115" priority="166">
      <formula>C139="Lower Secondary Education"</formula>
    </cfRule>
    <cfRule type="expression" dxfId="114" priority="167">
      <formula>C139="Primary Education"</formula>
    </cfRule>
  </conditionalFormatting>
  <conditionalFormatting sqref="M171">
    <cfRule type="expression" dxfId="113" priority="337">
      <formula>$J$169=""</formula>
    </cfRule>
  </conditionalFormatting>
  <conditionalFormatting sqref="R177:W178">
    <cfRule type="expression" dxfId="112" priority="129">
      <formula>$C$175=""</formula>
    </cfRule>
    <cfRule type="expression" dxfId="111" priority="162">
      <formula>$C$175="No"</formula>
    </cfRule>
  </conditionalFormatting>
  <conditionalFormatting sqref="AC177:AH178">
    <cfRule type="expression" dxfId="110" priority="128">
      <formula>$C$175=""</formula>
    </cfRule>
    <cfRule type="expression" dxfId="109" priority="161">
      <formula>$C$175="No"</formula>
    </cfRule>
  </conditionalFormatting>
  <conditionalFormatting sqref="R189:W190">
    <cfRule type="expression" dxfId="108" priority="123">
      <formula>$C$185=""</formula>
    </cfRule>
    <cfRule type="expression" dxfId="107" priority="160">
      <formula>$C$185="No"</formula>
    </cfRule>
  </conditionalFormatting>
  <conditionalFormatting sqref="AC189:AH190">
    <cfRule type="expression" dxfId="106" priority="122">
      <formula>$C$185=""</formula>
    </cfRule>
    <cfRule type="expression" dxfId="105" priority="159">
      <formula>$C$185="No"</formula>
    </cfRule>
  </conditionalFormatting>
  <conditionalFormatting sqref="L320:P321">
    <cfRule type="expression" dxfId="104" priority="114">
      <formula>$C$320=""</formula>
    </cfRule>
    <cfRule type="expression" dxfId="103" priority="158">
      <formula>$C$320="No"</formula>
    </cfRule>
  </conditionalFormatting>
  <conditionalFormatting sqref="Y320:AD321">
    <cfRule type="expression" dxfId="102" priority="113">
      <formula>$C$320=""</formula>
    </cfRule>
    <cfRule type="expression" dxfId="101" priority="157">
      <formula>$C$320="No"</formula>
    </cfRule>
  </conditionalFormatting>
  <conditionalFormatting sqref="J209">
    <cfRule type="containsBlanks" dxfId="100" priority="1290">
      <formula>LEN(TRIM(J209))=0</formula>
    </cfRule>
  </conditionalFormatting>
  <conditionalFormatting sqref="H60 H65 H70">
    <cfRule type="expression" dxfId="99" priority="145">
      <formula>E60=""</formula>
    </cfRule>
  </conditionalFormatting>
  <conditionalFormatting sqref="O60 O65 O70">
    <cfRule type="expression" dxfId="98" priority="144">
      <formula>E60=""</formula>
    </cfRule>
  </conditionalFormatting>
  <conditionalFormatting sqref="AD65 AD70">
    <cfRule type="expression" dxfId="97" priority="138" stopIfTrue="1">
      <formula>AD65&lt;&gt;""</formula>
    </cfRule>
    <cfRule type="expression" dxfId="96" priority="139">
      <formula>E65&lt;&gt;""</formula>
    </cfRule>
    <cfRule type="expression" dxfId="95" priority="140">
      <formula>E65=""</formula>
    </cfRule>
  </conditionalFormatting>
  <conditionalFormatting sqref="E60">
    <cfRule type="expression" dxfId="94" priority="137">
      <formula>E60=""</formula>
    </cfRule>
  </conditionalFormatting>
  <conditionalFormatting sqref="E70">
    <cfRule type="expression" dxfId="93" priority="136">
      <formula>E70=""</formula>
    </cfRule>
  </conditionalFormatting>
  <conditionalFormatting sqref="AD60">
    <cfRule type="expression" dxfId="92" priority="133" stopIfTrue="1">
      <formula>AD60&lt;&gt;""</formula>
    </cfRule>
    <cfRule type="expression" dxfId="91" priority="134">
      <formula>E60&lt;&gt;""</formula>
    </cfRule>
    <cfRule type="expression" dxfId="90" priority="135">
      <formula>E60=""</formula>
    </cfRule>
  </conditionalFormatting>
  <conditionalFormatting sqref="L175:AH176">
    <cfRule type="expression" dxfId="89" priority="130">
      <formula>$C$175=""</formula>
    </cfRule>
  </conditionalFormatting>
  <conditionalFormatting sqref="L181:AH182">
    <cfRule type="expression" dxfId="88" priority="127">
      <formula>$C$181=""</formula>
    </cfRule>
  </conditionalFormatting>
  <conditionalFormatting sqref="L185:AH186">
    <cfRule type="expression" dxfId="87" priority="126">
      <formula>$C$185=""</formula>
    </cfRule>
  </conditionalFormatting>
  <conditionalFormatting sqref="J211:AH216">
    <cfRule type="expression" dxfId="86" priority="105" stopIfTrue="1">
      <formula>$J$209="Self-employed"</formula>
    </cfRule>
    <cfRule type="expression" dxfId="85" priority="106" stopIfTrue="1">
      <formula>$J$209="Fresh Graduate"</formula>
    </cfRule>
    <cfRule type="expression" dxfId="84" priority="121" stopIfTrue="1">
      <formula>$J$209="Unemployed"</formula>
    </cfRule>
  </conditionalFormatting>
  <conditionalFormatting sqref="J217:R218">
    <cfRule type="expression" dxfId="83" priority="104" stopIfTrue="1">
      <formula>$J$209="Fresh Graduate"</formula>
    </cfRule>
    <cfRule type="expression" dxfId="82" priority="120" stopIfTrue="1">
      <formula>$J$209="Unemployed"</formula>
    </cfRule>
  </conditionalFormatting>
  <conditionalFormatting sqref="Z217:AH218">
    <cfRule type="expression" dxfId="81" priority="95" stopIfTrue="1">
      <formula>$J$209="Self-employed"</formula>
    </cfRule>
    <cfRule type="expression" dxfId="80" priority="103" stopIfTrue="1">
      <formula>$J$209="Fresh Graduate"</formula>
    </cfRule>
    <cfRule type="expression" dxfId="79" priority="119" stopIfTrue="1">
      <formula>$J$209="Unemployed"</formula>
    </cfRule>
  </conditionalFormatting>
  <conditionalFormatting sqref="O312:AH315">
    <cfRule type="expression" dxfId="78" priority="115">
      <formula>$C$312=""</formula>
    </cfRule>
  </conditionalFormatting>
  <conditionalFormatting sqref="N324:AH325">
    <cfRule type="expression" dxfId="77" priority="112">
      <formula>$C$324=""</formula>
    </cfRule>
  </conditionalFormatting>
  <conditionalFormatting sqref="Z209">
    <cfRule type="expression" dxfId="76" priority="1285" stopIfTrue="1">
      <formula>#REF!="Yes"</formula>
    </cfRule>
    <cfRule type="notContainsBlanks" dxfId="75" priority="1286">
      <formula>LEN(TRIM(Z209))&gt;0</formula>
    </cfRule>
    <cfRule type="expression" dxfId="74" priority="1287">
      <formula>$J$209="Others"</formula>
    </cfRule>
    <cfRule type="expression" dxfId="73" priority="1288" stopIfTrue="1">
      <formula>$J$209=""</formula>
    </cfRule>
    <cfRule type="expression" dxfId="72" priority="1289">
      <formula>$J$209&lt;&gt;"Others"</formula>
    </cfRule>
  </conditionalFormatting>
  <conditionalFormatting sqref="I241:W250">
    <cfRule type="expression" dxfId="71" priority="92">
      <formula>$J$209="Fresh Graduate"</formula>
    </cfRule>
    <cfRule type="expression" dxfId="70" priority="93">
      <formula>$J$209="Self-employed"</formula>
    </cfRule>
    <cfRule type="expression" dxfId="69" priority="94">
      <formula>$J$209="Unemployed"</formula>
    </cfRule>
  </conditionalFormatting>
  <conditionalFormatting sqref="I239:Q240">
    <cfRule type="expression" dxfId="68" priority="89">
      <formula>$J$209="Fresh Graduate"</formula>
    </cfRule>
    <cfRule type="expression" dxfId="67" priority="90">
      <formula>$J$209="Self-employed"</formula>
    </cfRule>
    <cfRule type="expression" dxfId="66" priority="91">
      <formula>$J$209="Unemployed"</formula>
    </cfRule>
  </conditionalFormatting>
  <conditionalFormatting sqref="X239:AH250">
    <cfRule type="expression" dxfId="65" priority="86">
      <formula>$J$209="Fresh Graduate"</formula>
    </cfRule>
    <cfRule type="expression" dxfId="64" priority="87">
      <formula>$J$209="Self-employed"</formula>
    </cfRule>
    <cfRule type="expression" dxfId="63" priority="88">
      <formula>$J$209="Unemployed"</formula>
    </cfRule>
  </conditionalFormatting>
  <conditionalFormatting sqref="K263:AH266">
    <cfRule type="expression" dxfId="62" priority="63" stopIfTrue="1">
      <formula>$C$263="Fresh Graduate"</formula>
    </cfRule>
    <cfRule type="expression" dxfId="61" priority="84" stopIfTrue="1">
      <formula>$C$263="Unemployed"</formula>
    </cfRule>
  </conditionalFormatting>
  <conditionalFormatting sqref="AC442:AC447 AC439 AC449:AC450 AC423 AC421">
    <cfRule type="containsText" dxfId="60" priority="66" operator="containsText" text="No">
      <formula>NOT(ISERROR(SEARCH("No",AC421)))</formula>
    </cfRule>
  </conditionalFormatting>
  <conditionalFormatting sqref="AC452">
    <cfRule type="containsText" dxfId="59" priority="69" operator="containsText" text="No">
      <formula>NOT(ISERROR(SEARCH("No",AC452)))</formula>
    </cfRule>
  </conditionalFormatting>
  <conditionalFormatting sqref="K263:U266">
    <cfRule type="expression" dxfId="58" priority="32" stopIfTrue="1">
      <formula>$J$209="Self-employed"</formula>
    </cfRule>
  </conditionalFormatting>
  <conditionalFormatting sqref="F77:I79">
    <cfRule type="containsBlanks" dxfId="57" priority="62">
      <formula>LEN(TRIM(F77))=0</formula>
    </cfRule>
  </conditionalFormatting>
  <conditionalFormatting sqref="O77:AH79">
    <cfRule type="containsBlanks" dxfId="56" priority="1291">
      <formula>LEN(TRIM(O77))=0</formula>
    </cfRule>
  </conditionalFormatting>
  <conditionalFormatting sqref="B452 F452 AC452 AF452">
    <cfRule type="expression" dxfId="55" priority="57">
      <formula>$C$312="No"</formula>
    </cfRule>
  </conditionalFormatting>
  <conditionalFormatting sqref="AC451">
    <cfRule type="containsText" dxfId="54" priority="56" operator="containsText" text="No">
      <formula>NOT(ISERROR(SEARCH("No",AC451)))</formula>
    </cfRule>
  </conditionalFormatting>
  <conditionalFormatting sqref="S115:V118">
    <cfRule type="expression" dxfId="53" priority="53">
      <formula>$C$115=""</formula>
    </cfRule>
    <cfRule type="containsBlanks" dxfId="52" priority="54">
      <formula>LEN(TRIM(S115))=0</formula>
    </cfRule>
  </conditionalFormatting>
  <conditionalFormatting sqref="S119:V122">
    <cfRule type="expression" dxfId="51" priority="51">
      <formula>$C$119=""</formula>
    </cfRule>
    <cfRule type="containsBlanks" dxfId="50" priority="52">
      <formula>LEN(TRIM(S119))=0</formula>
    </cfRule>
  </conditionalFormatting>
  <conditionalFormatting sqref="S123:V126">
    <cfRule type="expression" dxfId="49" priority="49">
      <formula>$C$123=""</formula>
    </cfRule>
    <cfRule type="containsBlanks" dxfId="48" priority="50">
      <formula>LEN(TRIM(S123))=0</formula>
    </cfRule>
  </conditionalFormatting>
  <conditionalFormatting sqref="S127:V130">
    <cfRule type="expression" dxfId="47" priority="47">
      <formula>$C$127=""</formula>
    </cfRule>
    <cfRule type="containsBlanks" dxfId="46" priority="48">
      <formula>LEN(TRIM(S127))=0</formula>
    </cfRule>
  </conditionalFormatting>
  <conditionalFormatting sqref="S131:V134">
    <cfRule type="expression" dxfId="45" priority="45">
      <formula>$C$131=""</formula>
    </cfRule>
    <cfRule type="containsBlanks" dxfId="44" priority="46">
      <formula>LEN(TRIM(S131))=0</formula>
    </cfRule>
  </conditionalFormatting>
  <conditionalFormatting sqref="S135:V138">
    <cfRule type="expression" dxfId="43" priority="43">
      <formula>$C$135=""</formula>
    </cfRule>
    <cfRule type="containsBlanks" dxfId="42" priority="44">
      <formula>LEN(TRIM(S135))=0</formula>
    </cfRule>
  </conditionalFormatting>
  <conditionalFormatting sqref="S139:V142">
    <cfRule type="expression" dxfId="41" priority="41">
      <formula>$C$139=""</formula>
    </cfRule>
    <cfRule type="containsBlanks" dxfId="40" priority="42">
      <formula>LEN(TRIM(S139))=0</formula>
    </cfRule>
  </conditionalFormatting>
  <conditionalFormatting sqref="P115:R142">
    <cfRule type="containsBlanks" dxfId="39" priority="40">
      <formula>LEN(TRIM(P115))=0</formula>
    </cfRule>
  </conditionalFormatting>
  <conditionalFormatting sqref="P115:R118">
    <cfRule type="expression" dxfId="38" priority="39">
      <formula>$C$115=""</formula>
    </cfRule>
  </conditionalFormatting>
  <conditionalFormatting sqref="P119:R122">
    <cfRule type="expression" dxfId="37" priority="38">
      <formula>$C$119=""</formula>
    </cfRule>
  </conditionalFormatting>
  <conditionalFormatting sqref="P123:R126">
    <cfRule type="expression" dxfId="36" priority="37">
      <formula>$C$123=""</formula>
    </cfRule>
  </conditionalFormatting>
  <conditionalFormatting sqref="P127:R130">
    <cfRule type="expression" dxfId="35" priority="36">
      <formula>$C$127=""</formula>
    </cfRule>
  </conditionalFormatting>
  <conditionalFormatting sqref="P131:R134">
    <cfRule type="expression" dxfId="34" priority="35">
      <formula>$C$131=""</formula>
    </cfRule>
  </conditionalFormatting>
  <conditionalFormatting sqref="P135:R138">
    <cfRule type="expression" dxfId="33" priority="34">
      <formula>$C$135=""</formula>
    </cfRule>
  </conditionalFormatting>
  <conditionalFormatting sqref="P139:R142">
    <cfRule type="expression" dxfId="32" priority="33">
      <formula>$C$139=""</formula>
    </cfRule>
  </conditionalFormatting>
  <conditionalFormatting sqref="C263:AD266">
    <cfRule type="containsBlanks" dxfId="31" priority="85">
      <formula>LEN(TRIM(C263))=0</formula>
    </cfRule>
  </conditionalFormatting>
  <conditionalFormatting sqref="K263:AD266">
    <cfRule type="expression" dxfId="30" priority="1228">
      <formula>$C$263&lt;&gt;""</formula>
    </cfRule>
  </conditionalFormatting>
  <conditionalFormatting sqref="Q267:U270">
    <cfRule type="notContainsBlanks" dxfId="29" priority="29">
      <formula>LEN(TRIM(Q267))&gt;0</formula>
    </cfRule>
    <cfRule type="expression" dxfId="28" priority="30">
      <formula>$C$267&lt;&gt;""</formula>
    </cfRule>
  </conditionalFormatting>
  <conditionalFormatting sqref="H30">
    <cfRule type="containsBlanks" dxfId="27" priority="1295">
      <formula>LEN(TRIM(H30))=0</formula>
    </cfRule>
  </conditionalFormatting>
  <conditionalFormatting sqref="AB40">
    <cfRule type="expression" dxfId="26" priority="23">
      <formula>$AB$38=""</formula>
    </cfRule>
  </conditionalFormatting>
  <conditionalFormatting sqref="X38">
    <cfRule type="expression" dxfId="25" priority="22">
      <formula>X38=""</formula>
    </cfRule>
  </conditionalFormatting>
  <conditionalFormatting sqref="AB40:AH41">
    <cfRule type="cellIs" dxfId="24" priority="21" operator="between">
      <formula>"YES"</formula>
      <formula>"NO"</formula>
    </cfRule>
  </conditionalFormatting>
  <conditionalFormatting sqref="X32:AD33">
    <cfRule type="expression" dxfId="23" priority="1296">
      <formula>AF30=""</formula>
    </cfRule>
    <cfRule type="expression" dxfId="22" priority="1297">
      <formula>AB30=""</formula>
    </cfRule>
    <cfRule type="expression" dxfId="21" priority="1298">
      <formula>X30=""</formula>
    </cfRule>
  </conditionalFormatting>
  <conditionalFormatting sqref="H32">
    <cfRule type="containsBlanks" dxfId="20" priority="20">
      <formula>LEN(TRIM(H32))=0</formula>
    </cfRule>
  </conditionalFormatting>
  <conditionalFormatting sqref="AE32:AH33">
    <cfRule type="expression" dxfId="19" priority="1302">
      <formula>#REF!=""</formula>
    </cfRule>
    <cfRule type="expression" dxfId="18" priority="1303">
      <formula>AI30=""</formula>
    </cfRule>
    <cfRule type="expression" dxfId="17" priority="1304">
      <formula>AE30=""</formula>
    </cfRule>
  </conditionalFormatting>
  <conditionalFormatting sqref="AC425:AC426">
    <cfRule type="containsBlanks" dxfId="16" priority="19">
      <formula>LEN(TRIM(AC425))=0</formula>
    </cfRule>
  </conditionalFormatting>
  <conditionalFormatting sqref="AC418">
    <cfRule type="expression" dxfId="15" priority="17">
      <formula>$X$32&gt;39</formula>
    </cfRule>
    <cfRule type="expression" dxfId="14" priority="18">
      <formula>$X$32=""</formula>
    </cfRule>
  </conditionalFormatting>
  <conditionalFormatting sqref="AC414">
    <cfRule type="containsBlanks" dxfId="13" priority="16">
      <formula>LEN(TRIM(AC414))=0</formula>
    </cfRule>
  </conditionalFormatting>
  <conditionalFormatting sqref="AC417 AC415">
    <cfRule type="containsBlanks" dxfId="12" priority="15">
      <formula>LEN(TRIM(AC415))=0</formula>
    </cfRule>
  </conditionalFormatting>
  <conditionalFormatting sqref="AC419">
    <cfRule type="containsBlanks" dxfId="11" priority="14">
      <formula>LEN(TRIM(AC419))=0</formula>
    </cfRule>
  </conditionalFormatting>
  <conditionalFormatting sqref="AC419 AC422">
    <cfRule type="containsText" dxfId="10" priority="10" operator="containsText" text="No">
      <formula>NOT(ISERROR(SEARCH("No",AC419)))</formula>
    </cfRule>
  </conditionalFormatting>
  <conditionalFormatting sqref="AC417 AC414:AC415 AC424:AC426">
    <cfRule type="containsText" dxfId="9" priority="12" operator="containsText" text="No">
      <formula>NOT(ISERROR(SEARCH("No",AC414)))</formula>
    </cfRule>
  </conditionalFormatting>
  <conditionalFormatting sqref="AC424">
    <cfRule type="containsBlanks" dxfId="8" priority="9">
      <formula>LEN(TRIM(AC424))=0</formula>
    </cfRule>
  </conditionalFormatting>
  <conditionalFormatting sqref="AC420">
    <cfRule type="containsBlanks" dxfId="7" priority="8">
      <formula>LEN(TRIM(AC420))=0</formula>
    </cfRule>
  </conditionalFormatting>
  <conditionalFormatting sqref="AC420">
    <cfRule type="containsText" dxfId="6" priority="7" operator="containsText" text="No">
      <formula>NOT(ISERROR(SEARCH("No",AC420)))</formula>
    </cfRule>
  </conditionalFormatting>
  <conditionalFormatting sqref="AH452">
    <cfRule type="expression" dxfId="5" priority="6">
      <formula>$C$312="No"</formula>
    </cfRule>
  </conditionalFormatting>
  <conditionalFormatting sqref="AC435">
    <cfRule type="containsText" dxfId="4" priority="5" operator="containsText" text="No">
      <formula>NOT(ISERROR(SEARCH("No",AC435)))</formula>
    </cfRule>
  </conditionalFormatting>
  <conditionalFormatting sqref="AC436">
    <cfRule type="containsText" dxfId="3" priority="4" operator="containsText" text="No">
      <formula>NOT(ISERROR(SEARCH("No",AC436)))</formula>
    </cfRule>
  </conditionalFormatting>
  <conditionalFormatting sqref="AC437">
    <cfRule type="containsText" dxfId="2" priority="3" operator="containsText" text="No">
      <formula>NOT(ISERROR(SEARCH("No",AC437)))</formula>
    </cfRule>
  </conditionalFormatting>
  <conditionalFormatting sqref="AC438">
    <cfRule type="containsText" dxfId="1" priority="2" operator="containsText" text="No">
      <formula>NOT(ISERROR(SEARCH("No",AC438)))</formula>
    </cfRule>
  </conditionalFormatting>
  <conditionalFormatting sqref="AC429 AC431">
    <cfRule type="containsText" dxfId="0" priority="1" operator="containsText" text="No">
      <formula>NOT(ISERROR(SEARCH("No",AC429)))</formula>
    </cfRule>
  </conditionalFormatting>
  <dataValidations xWindow="324" yWindow="546" count="25">
    <dataValidation type="list" allowBlank="1" showInputMessage="1" showErrorMessage="1" prompt="month" sqref="AB30:AD31 AC189:AD190 M217:N218 AC217:AD218 Y117 Y115 Y121 Y119 Y125 Y123 Y129 Y127 Y141 Y139 Y133 Y131 Y137 Y135 AA289 AA287 AA269 AA267 AA273 AA271 AA277 AA275 AA281 AA279 AA265 R177 AA285 AA283 Y320:Z321 R189 AC177:AD178">
      <formula1>Month</formula1>
    </dataValidation>
    <dataValidation type="list" allowBlank="1" showInputMessage="1" showErrorMessage="1" sqref="H30">
      <formula1>Sex</formula1>
    </dataValidation>
    <dataValidation type="list" allowBlank="1" showInputMessage="1" showErrorMessage="1" prompt="year" sqref="AF30:AH31 U189 P217:R218 AF217:AH218 AA115 AA117 AA119 AA121 AA123 AA125 AA127 AA129 AA139 AA141 AA131 AA133 AA135 AA137 AC287 AC289 AC267 AC269 AC271 AC273 AC275 AC277 AC279 AC281 AF189:AH190 AC265 AC283 AC285 AF177:AH178 U177">
      <formula1>Year_1</formula1>
    </dataValidation>
    <dataValidation type="list" allowBlank="1" showInputMessage="1" showErrorMessage="1" sqref="AC44:AH45">
      <formula1>Relationship</formula1>
    </dataValidation>
    <dataValidation type="list" allowBlank="1" showInputMessage="1" showErrorMessage="1" prompt="day" sqref="X30:Z31 J217:K218 Z217:AA218">
      <formula1>Day</formula1>
    </dataValidation>
    <dataValidation allowBlank="1" showInputMessage="1" showErrorMessage="1" prompt="Province, Coutnry of the organization" sqref="G219:M220"/>
    <dataValidation type="list" allowBlank="1" showInputMessage="1" showErrorMessage="1" sqref="C337 C312 C320 C324 C341 C175 C181 C185 C84 AB40 AC423 AC414:AC415 AC449:AC450 AC417 AC442:AC447 AC435:AC439 AC419:AC420 AC429 AC431">
      <formula1>Yes_No</formula1>
    </dataValidation>
    <dataValidation type="list" allowBlank="1" showInputMessage="1" showErrorMessage="1" sqref="E60 E65 E70">
      <formula1>School_Code</formula1>
    </dataValidation>
    <dataValidation allowBlank="1" showInputMessage="1" showErrorMessage="1" prompt="ex) Nairobi, Kenya" sqref="P115 P119 P123 P127 P131 P135 P139"/>
    <dataValidation type="list" allowBlank="1" showInputMessage="1" showErrorMessage="1" sqref="C115:F142">
      <formula1>Education_Level</formula1>
    </dataValidation>
    <dataValidation type="list" allowBlank="1" showInputMessage="1" showErrorMessage="1" sqref="AE263:AF290">
      <formula1>Full_Part</formula1>
    </dataValidation>
    <dataValidation type="list" allowBlank="1" showInputMessage="1" showErrorMessage="1" sqref="AG263:AH290">
      <formula1>Type</formula1>
    </dataValidation>
    <dataValidation allowBlank="1" showErrorMessage="1" prompt="Province, Coutnry of the organization" sqref="G46"/>
    <dataValidation allowBlank="1" showInputMessage="1" showErrorMessage="1" prompt="Name of School" sqref="G115:O116 G119:O120 G123:O124 G127:O128 G131:O132 G135:O136 G139:O140"/>
    <dataValidation allowBlank="1" showInputMessage="1" showErrorMessage="1" prompt="Faculty/Department" sqref="G117:O118 G133:O134 G137:O138 G121:O122 G125:O126 G129:O130 G141:O142"/>
    <dataValidation allowBlank="1" showInputMessage="1" showErrorMessage="1" prompt="ex) Bachelor of Business Administration" sqref="AC115:AH142"/>
    <dataValidation type="list" allowBlank="1" showInputMessage="1" showErrorMessage="1" prompt="year" sqref="AB320:AD321">
      <formula1>Year_3</formula1>
    </dataValidation>
    <dataValidation type="list" allowBlank="1" showInputMessage="1" showErrorMessage="1" sqref="M156 M158 M160 M162 M171">
      <formula1>English</formula1>
    </dataValidation>
    <dataValidation type="list" allowBlank="1" showInputMessage="1" showErrorMessage="1" prompt="month" sqref="L320:M321">
      <formula1>month3</formula1>
    </dataValidation>
    <dataValidation type="list" allowBlank="1" showInputMessage="1" showErrorMessage="1" sqref="J209:T210">
      <formula1>Type_of_Organization</formula1>
    </dataValidation>
    <dataValidation allowBlank="1" showInputMessage="1" showErrorMessage="1" prompt="month" sqref="AA263:AA264"/>
    <dataValidation allowBlank="1" showInputMessage="1" showErrorMessage="1" prompt="year" sqref="AC263:AD264"/>
    <dataValidation type="list" allowBlank="1" showInputMessage="1" showErrorMessage="1" sqref="AC451:AC452 AC421 AC425:AC426">
      <formula1>yes_no2</formula1>
    </dataValidation>
    <dataValidation type="list" allowBlank="1" showInputMessage="1" showErrorMessage="1" sqref="F77:I79">
      <formula1>Item_number</formula1>
    </dataValidation>
    <dataValidation imeMode="off" allowBlank="1" showInputMessage="1" showErrorMessage="1" sqref="H24:AH27"/>
  </dataValidations>
  <hyperlinks>
    <hyperlink ref="T76:Z76" location="ResearchField!A1" display="&quot;Research Field&quot; sheet"/>
  </hyperlinks>
  <pageMargins left="0.23622047244094491" right="0.23622047244094491" top="0.74803149606299213" bottom="0.74803149606299213" header="0.31496062992125984" footer="0.31496062992125984"/>
  <pageSetup paperSize="9" scale="96" fitToHeight="0" orientation="portrait" cellComments="asDisplayed" r:id="rId1"/>
  <headerFooter>
    <oddHeader>&amp;L&amp;"-,太字"ABE Initiative 5th Batch 
1-(1) Application Form&amp;R&amp;"Arial,標準"CONFIDENTIAL</oddHeader>
    <oddFooter>&amp;C&amp;P</oddFooter>
  </headerFooter>
  <rowBreaks count="6" manualBreakCount="6">
    <brk id="51" max="35" man="1"/>
    <brk id="102" max="35" man="1"/>
    <brk id="153" max="35" man="1"/>
    <brk id="204" max="35" man="1"/>
    <brk id="357" max="35" man="1"/>
    <brk id="408" max="35"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320"/>
  <sheetViews>
    <sheetView view="pageBreakPreview" zoomScaleNormal="100" zoomScaleSheetLayoutView="100" workbookViewId="0">
      <selection activeCell="A2" sqref="A2"/>
    </sheetView>
  </sheetViews>
  <sheetFormatPr defaultColWidth="7" defaultRowHeight="26.25" customHeight="1" x14ac:dyDescent="0.4"/>
  <cols>
    <col min="1" max="1" width="21.625" style="6" customWidth="1"/>
    <col min="2" max="2" width="27" style="6" customWidth="1"/>
    <col min="3" max="3" width="33.875" style="6" customWidth="1"/>
    <col min="4" max="4" width="57.375" style="6" customWidth="1"/>
    <col min="5" max="5" width="12.625" style="56" bestFit="1" customWidth="1"/>
    <col min="6" max="16384" width="7" style="6"/>
  </cols>
  <sheetData>
    <row r="1" spans="1:5" ht="26.25" customHeight="1" x14ac:dyDescent="0.4">
      <c r="A1" s="57" t="s">
        <v>656</v>
      </c>
      <c r="B1" s="57" t="s">
        <v>655</v>
      </c>
      <c r="C1" s="57" t="s">
        <v>657</v>
      </c>
      <c r="D1" s="57" t="s">
        <v>658</v>
      </c>
      <c r="E1" s="58" t="s">
        <v>659</v>
      </c>
    </row>
    <row r="2" spans="1:5" ht="26.25" customHeight="1" x14ac:dyDescent="0.4">
      <c r="A2" s="13" t="s">
        <v>662</v>
      </c>
      <c r="B2" s="13" t="s">
        <v>663</v>
      </c>
      <c r="C2" s="13" t="s">
        <v>970</v>
      </c>
      <c r="D2" s="13" t="s">
        <v>664</v>
      </c>
      <c r="E2" s="96">
        <v>1001</v>
      </c>
    </row>
    <row r="3" spans="1:5" ht="26.25" customHeight="1" x14ac:dyDescent="0.4">
      <c r="A3" s="13" t="s">
        <v>662</v>
      </c>
      <c r="B3" s="13" t="s">
        <v>663</v>
      </c>
      <c r="C3" s="13" t="s">
        <v>970</v>
      </c>
      <c r="D3" s="13" t="s">
        <v>665</v>
      </c>
      <c r="E3" s="96">
        <v>1002</v>
      </c>
    </row>
    <row r="4" spans="1:5" ht="26.25" customHeight="1" x14ac:dyDescent="0.4">
      <c r="A4" s="13" t="s">
        <v>662</v>
      </c>
      <c r="B4" s="13" t="s">
        <v>663</v>
      </c>
      <c r="C4" s="13" t="s">
        <v>970</v>
      </c>
      <c r="D4" s="13" t="s">
        <v>666</v>
      </c>
      <c r="E4" s="96">
        <v>1003</v>
      </c>
    </row>
    <row r="5" spans="1:5" ht="26.25" customHeight="1" x14ac:dyDescent="0.4">
      <c r="A5" s="13" t="s">
        <v>662</v>
      </c>
      <c r="B5" s="13" t="s">
        <v>663</v>
      </c>
      <c r="C5" s="13" t="s">
        <v>970</v>
      </c>
      <c r="D5" s="13" t="s">
        <v>667</v>
      </c>
      <c r="E5" s="96">
        <v>1101</v>
      </c>
    </row>
    <row r="6" spans="1:5" ht="26.25" customHeight="1" x14ac:dyDescent="0.4">
      <c r="A6" s="13" t="s">
        <v>662</v>
      </c>
      <c r="B6" s="13" t="s">
        <v>663</v>
      </c>
      <c r="C6" s="13" t="s">
        <v>970</v>
      </c>
      <c r="D6" s="13" t="s">
        <v>668</v>
      </c>
      <c r="E6" s="96">
        <v>1102</v>
      </c>
    </row>
    <row r="7" spans="1:5" ht="26.25" customHeight="1" x14ac:dyDescent="0.4">
      <c r="A7" s="13" t="s">
        <v>662</v>
      </c>
      <c r="B7" s="13" t="s">
        <v>663</v>
      </c>
      <c r="C7" s="13" t="s">
        <v>970</v>
      </c>
      <c r="D7" s="13" t="s">
        <v>669</v>
      </c>
      <c r="E7" s="96">
        <v>1103</v>
      </c>
    </row>
    <row r="8" spans="1:5" ht="26.25" customHeight="1" x14ac:dyDescent="0.4">
      <c r="A8" s="13" t="s">
        <v>662</v>
      </c>
      <c r="B8" s="13" t="s">
        <v>663</v>
      </c>
      <c r="C8" s="13" t="s">
        <v>970</v>
      </c>
      <c r="D8" s="13" t="s">
        <v>670</v>
      </c>
      <c r="E8" s="96">
        <v>1104</v>
      </c>
    </row>
    <row r="9" spans="1:5" ht="26.25" customHeight="1" x14ac:dyDescent="0.4">
      <c r="A9" s="13" t="s">
        <v>662</v>
      </c>
      <c r="B9" s="13" t="s">
        <v>663</v>
      </c>
      <c r="C9" s="13" t="s">
        <v>970</v>
      </c>
      <c r="D9" s="13" t="s">
        <v>671</v>
      </c>
      <c r="E9" s="96">
        <v>1105</v>
      </c>
    </row>
    <row r="10" spans="1:5" ht="26.25" customHeight="1" x14ac:dyDescent="0.4">
      <c r="A10" s="13" t="s">
        <v>662</v>
      </c>
      <c r="B10" s="13" t="s">
        <v>663</v>
      </c>
      <c r="C10" s="13" t="s">
        <v>970</v>
      </c>
      <c r="D10" s="13" t="s">
        <v>672</v>
      </c>
      <c r="E10" s="96">
        <v>1106</v>
      </c>
    </row>
    <row r="11" spans="1:5" ht="26.25" customHeight="1" x14ac:dyDescent="0.4">
      <c r="A11" s="13" t="s">
        <v>662</v>
      </c>
      <c r="B11" s="13" t="s">
        <v>663</v>
      </c>
      <c r="C11" s="13" t="s">
        <v>971</v>
      </c>
      <c r="D11" s="13" t="s">
        <v>673</v>
      </c>
      <c r="E11" s="96">
        <v>1201</v>
      </c>
    </row>
    <row r="12" spans="1:5" ht="26.25" customHeight="1" x14ac:dyDescent="0.4">
      <c r="A12" s="13" t="s">
        <v>662</v>
      </c>
      <c r="B12" s="13" t="s">
        <v>663</v>
      </c>
      <c r="C12" s="13" t="s">
        <v>971</v>
      </c>
      <c r="D12" s="13" t="s">
        <v>674</v>
      </c>
      <c r="E12" s="96">
        <v>1202</v>
      </c>
    </row>
    <row r="13" spans="1:5" ht="26.25" customHeight="1" x14ac:dyDescent="0.4">
      <c r="A13" s="13" t="s">
        <v>662</v>
      </c>
      <c r="B13" s="13" t="s">
        <v>663</v>
      </c>
      <c r="C13" s="13" t="s">
        <v>971</v>
      </c>
      <c r="D13" s="13" t="s">
        <v>675</v>
      </c>
      <c r="E13" s="96">
        <v>1203</v>
      </c>
    </row>
    <row r="14" spans="1:5" ht="26.25" customHeight="1" x14ac:dyDescent="0.4">
      <c r="A14" s="13" t="s">
        <v>662</v>
      </c>
      <c r="B14" s="13" t="s">
        <v>663</v>
      </c>
      <c r="C14" s="13" t="s">
        <v>971</v>
      </c>
      <c r="D14" s="13" t="s">
        <v>676</v>
      </c>
      <c r="E14" s="96">
        <v>1204</v>
      </c>
    </row>
    <row r="15" spans="1:5" ht="26.25" customHeight="1" x14ac:dyDescent="0.4">
      <c r="A15" s="13" t="s">
        <v>662</v>
      </c>
      <c r="B15" s="13" t="s">
        <v>663</v>
      </c>
      <c r="C15" s="13" t="s">
        <v>971</v>
      </c>
      <c r="D15" s="13" t="s">
        <v>677</v>
      </c>
      <c r="E15" s="96">
        <v>1205</v>
      </c>
    </row>
    <row r="16" spans="1:5" ht="26.25" customHeight="1" x14ac:dyDescent="0.4">
      <c r="A16" s="13" t="s">
        <v>662</v>
      </c>
      <c r="B16" s="13" t="s">
        <v>663</v>
      </c>
      <c r="C16" s="13" t="s">
        <v>971</v>
      </c>
      <c r="D16" s="13" t="s">
        <v>678</v>
      </c>
      <c r="E16" s="96">
        <v>1206</v>
      </c>
    </row>
    <row r="17" spans="1:5" ht="26.25" customHeight="1" x14ac:dyDescent="0.4">
      <c r="A17" s="13" t="s">
        <v>662</v>
      </c>
      <c r="B17" s="13" t="s">
        <v>663</v>
      </c>
      <c r="C17" s="13" t="s">
        <v>971</v>
      </c>
      <c r="D17" s="13" t="s">
        <v>679</v>
      </c>
      <c r="E17" s="96">
        <v>1207</v>
      </c>
    </row>
    <row r="18" spans="1:5" ht="26.25" customHeight="1" x14ac:dyDescent="0.4">
      <c r="A18" s="13" t="s">
        <v>662</v>
      </c>
      <c r="B18" s="13" t="s">
        <v>663</v>
      </c>
      <c r="C18" s="13" t="s">
        <v>972</v>
      </c>
      <c r="D18" s="13" t="s">
        <v>1021</v>
      </c>
      <c r="E18" s="96">
        <v>1301</v>
      </c>
    </row>
    <row r="19" spans="1:5" ht="26.25" customHeight="1" x14ac:dyDescent="0.4">
      <c r="A19" s="13" t="s">
        <v>662</v>
      </c>
      <c r="B19" s="13" t="s">
        <v>663</v>
      </c>
      <c r="C19" s="13" t="s">
        <v>972</v>
      </c>
      <c r="D19" s="13" t="s">
        <v>1022</v>
      </c>
      <c r="E19" s="96">
        <v>1302</v>
      </c>
    </row>
    <row r="20" spans="1:5" ht="26.25" customHeight="1" x14ac:dyDescent="0.4">
      <c r="A20" s="13" t="s">
        <v>662</v>
      </c>
      <c r="B20" s="13" t="s">
        <v>663</v>
      </c>
      <c r="C20" s="13" t="s">
        <v>972</v>
      </c>
      <c r="D20" s="13" t="s">
        <v>1023</v>
      </c>
      <c r="E20" s="96">
        <v>1303</v>
      </c>
    </row>
    <row r="21" spans="1:5" ht="26.25" customHeight="1" x14ac:dyDescent="0.4">
      <c r="A21" s="13" t="s">
        <v>662</v>
      </c>
      <c r="B21" s="13" t="s">
        <v>663</v>
      </c>
      <c r="C21" s="13" t="s">
        <v>972</v>
      </c>
      <c r="D21" s="13" t="s">
        <v>680</v>
      </c>
      <c r="E21" s="96">
        <v>1304</v>
      </c>
    </row>
    <row r="22" spans="1:5" ht="26.25" customHeight="1" x14ac:dyDescent="0.4">
      <c r="A22" s="13" t="s">
        <v>662</v>
      </c>
      <c r="B22" s="13" t="s">
        <v>663</v>
      </c>
      <c r="C22" s="13" t="s">
        <v>972</v>
      </c>
      <c r="D22" s="13" t="s">
        <v>681</v>
      </c>
      <c r="E22" s="96">
        <v>1305</v>
      </c>
    </row>
    <row r="23" spans="1:5" ht="26.25" customHeight="1" x14ac:dyDescent="0.4">
      <c r="A23" s="13" t="s">
        <v>662</v>
      </c>
      <c r="B23" s="13" t="s">
        <v>1007</v>
      </c>
      <c r="C23" s="13" t="s">
        <v>973</v>
      </c>
      <c r="D23" s="13" t="s">
        <v>682</v>
      </c>
      <c r="E23" s="96">
        <v>1401</v>
      </c>
    </row>
    <row r="24" spans="1:5" ht="26.25" customHeight="1" x14ac:dyDescent="0.4">
      <c r="A24" s="13" t="s">
        <v>662</v>
      </c>
      <c r="B24" s="13" t="s">
        <v>1007</v>
      </c>
      <c r="C24" s="13" t="s">
        <v>973</v>
      </c>
      <c r="D24" s="13" t="s">
        <v>1024</v>
      </c>
      <c r="E24" s="96">
        <v>1402</v>
      </c>
    </row>
    <row r="25" spans="1:5" ht="26.25" customHeight="1" x14ac:dyDescent="0.4">
      <c r="A25" s="13" t="s">
        <v>662</v>
      </c>
      <c r="B25" s="13" t="s">
        <v>1007</v>
      </c>
      <c r="C25" s="13" t="s">
        <v>973</v>
      </c>
      <c r="D25" s="13" t="s">
        <v>683</v>
      </c>
      <c r="E25" s="96">
        <v>1403</v>
      </c>
    </row>
    <row r="26" spans="1:5" ht="26.25" customHeight="1" x14ac:dyDescent="0.4">
      <c r="A26" s="13" t="s">
        <v>662</v>
      </c>
      <c r="B26" s="13" t="s">
        <v>1007</v>
      </c>
      <c r="C26" s="13" t="s">
        <v>974</v>
      </c>
      <c r="D26" s="13" t="s">
        <v>684</v>
      </c>
      <c r="E26" s="96">
        <v>1501</v>
      </c>
    </row>
    <row r="27" spans="1:5" ht="26.25" customHeight="1" x14ac:dyDescent="0.4">
      <c r="A27" s="13" t="s">
        <v>662</v>
      </c>
      <c r="B27" s="13" t="s">
        <v>1007</v>
      </c>
      <c r="C27" s="13" t="s">
        <v>974</v>
      </c>
      <c r="D27" s="13" t="s">
        <v>686</v>
      </c>
      <c r="E27" s="96">
        <v>1502</v>
      </c>
    </row>
    <row r="28" spans="1:5" ht="26.25" customHeight="1" x14ac:dyDescent="0.4">
      <c r="A28" s="13" t="s">
        <v>662</v>
      </c>
      <c r="B28" s="13" t="s">
        <v>1007</v>
      </c>
      <c r="C28" s="13" t="s">
        <v>974</v>
      </c>
      <c r="D28" s="13" t="s">
        <v>685</v>
      </c>
      <c r="E28" s="96">
        <v>1503</v>
      </c>
    </row>
    <row r="29" spans="1:5" ht="26.25" customHeight="1" x14ac:dyDescent="0.4">
      <c r="A29" s="13" t="s">
        <v>662</v>
      </c>
      <c r="B29" s="13" t="s">
        <v>1007</v>
      </c>
      <c r="C29" s="13" t="s">
        <v>974</v>
      </c>
      <c r="D29" s="13" t="s">
        <v>687</v>
      </c>
      <c r="E29" s="96">
        <v>1504</v>
      </c>
    </row>
    <row r="30" spans="1:5" ht="26.25" customHeight="1" x14ac:dyDescent="0.4">
      <c r="A30" s="13" t="s">
        <v>662</v>
      </c>
      <c r="B30" s="13" t="s">
        <v>1007</v>
      </c>
      <c r="C30" s="13" t="s">
        <v>975</v>
      </c>
      <c r="D30" s="13" t="s">
        <v>688</v>
      </c>
      <c r="E30" s="96">
        <v>1601</v>
      </c>
    </row>
    <row r="31" spans="1:5" ht="26.25" customHeight="1" x14ac:dyDescent="0.4">
      <c r="A31" s="13" t="s">
        <v>662</v>
      </c>
      <c r="B31" s="13" t="s">
        <v>1007</v>
      </c>
      <c r="C31" s="13" t="s">
        <v>975</v>
      </c>
      <c r="D31" s="13" t="s">
        <v>689</v>
      </c>
      <c r="E31" s="96">
        <v>1602</v>
      </c>
    </row>
    <row r="32" spans="1:5" ht="26.25" customHeight="1" x14ac:dyDescent="0.4">
      <c r="A32" s="13" t="s">
        <v>662</v>
      </c>
      <c r="B32" s="13" t="s">
        <v>1007</v>
      </c>
      <c r="C32" s="13" t="s">
        <v>975</v>
      </c>
      <c r="D32" s="13" t="s">
        <v>690</v>
      </c>
      <c r="E32" s="96">
        <v>1603</v>
      </c>
    </row>
    <row r="33" spans="1:5" ht="26.25" customHeight="1" x14ac:dyDescent="0.4">
      <c r="A33" s="13" t="s">
        <v>662</v>
      </c>
      <c r="B33" s="13" t="s">
        <v>980</v>
      </c>
      <c r="C33" s="13" t="s">
        <v>691</v>
      </c>
      <c r="D33" s="13" t="s">
        <v>691</v>
      </c>
      <c r="E33" s="96">
        <v>1651</v>
      </c>
    </row>
    <row r="34" spans="1:5" ht="26.25" customHeight="1" x14ac:dyDescent="0.4">
      <c r="A34" s="13" t="s">
        <v>662</v>
      </c>
      <c r="B34" s="13" t="s">
        <v>980</v>
      </c>
      <c r="C34" s="13" t="s">
        <v>976</v>
      </c>
      <c r="D34" s="13" t="s">
        <v>692</v>
      </c>
      <c r="E34" s="96">
        <v>1701</v>
      </c>
    </row>
    <row r="35" spans="1:5" ht="26.25" customHeight="1" x14ac:dyDescent="0.4">
      <c r="A35" s="13" t="s">
        <v>662</v>
      </c>
      <c r="B35" s="13" t="s">
        <v>980</v>
      </c>
      <c r="C35" s="13" t="s">
        <v>976</v>
      </c>
      <c r="D35" s="13" t="s">
        <v>693</v>
      </c>
      <c r="E35" s="96">
        <v>1702</v>
      </c>
    </row>
    <row r="36" spans="1:5" ht="26.25" customHeight="1" x14ac:dyDescent="0.4">
      <c r="A36" s="13" t="s">
        <v>662</v>
      </c>
      <c r="B36" s="13" t="s">
        <v>980</v>
      </c>
      <c r="C36" s="13" t="s">
        <v>976</v>
      </c>
      <c r="D36" s="13" t="s">
        <v>694</v>
      </c>
      <c r="E36" s="96">
        <v>1703</v>
      </c>
    </row>
    <row r="37" spans="1:5" ht="26.25" customHeight="1" x14ac:dyDescent="0.4">
      <c r="A37" s="13" t="s">
        <v>662</v>
      </c>
      <c r="B37" s="13" t="s">
        <v>980</v>
      </c>
      <c r="C37" s="13" t="s">
        <v>977</v>
      </c>
      <c r="D37" s="13" t="s">
        <v>695</v>
      </c>
      <c r="E37" s="96">
        <v>1801</v>
      </c>
    </row>
    <row r="38" spans="1:5" ht="26.25" customHeight="1" x14ac:dyDescent="0.4">
      <c r="A38" s="13" t="s">
        <v>662</v>
      </c>
      <c r="B38" s="13" t="s">
        <v>980</v>
      </c>
      <c r="C38" s="13" t="s">
        <v>977</v>
      </c>
      <c r="D38" s="13" t="s">
        <v>696</v>
      </c>
      <c r="E38" s="96">
        <v>1802</v>
      </c>
    </row>
    <row r="39" spans="1:5" ht="26.25" customHeight="1" x14ac:dyDescent="0.4">
      <c r="A39" s="13" t="s">
        <v>662</v>
      </c>
      <c r="B39" s="13" t="s">
        <v>980</v>
      </c>
      <c r="C39" s="13" t="s">
        <v>697</v>
      </c>
      <c r="D39" s="13" t="s">
        <v>697</v>
      </c>
      <c r="E39" s="96">
        <v>1901</v>
      </c>
    </row>
    <row r="40" spans="1:5" ht="26.25" customHeight="1" x14ac:dyDescent="0.4">
      <c r="A40" s="13" t="s">
        <v>662</v>
      </c>
      <c r="B40" s="13" t="s">
        <v>980</v>
      </c>
      <c r="C40" s="13" t="s">
        <v>698</v>
      </c>
      <c r="D40" s="13" t="s">
        <v>698</v>
      </c>
      <c r="E40" s="96">
        <v>2001</v>
      </c>
    </row>
    <row r="41" spans="1:5" ht="26.25" customHeight="1" x14ac:dyDescent="0.4">
      <c r="A41" s="13" t="s">
        <v>662</v>
      </c>
      <c r="B41" s="13" t="s">
        <v>980</v>
      </c>
      <c r="C41" s="13" t="s">
        <v>699</v>
      </c>
      <c r="D41" s="13" t="s">
        <v>700</v>
      </c>
      <c r="E41" s="96">
        <v>2101</v>
      </c>
    </row>
    <row r="42" spans="1:5" ht="26.25" customHeight="1" x14ac:dyDescent="0.4">
      <c r="A42" s="13" t="s">
        <v>662</v>
      </c>
      <c r="B42" s="13" t="s">
        <v>980</v>
      </c>
      <c r="C42" s="13" t="s">
        <v>978</v>
      </c>
      <c r="D42" s="13" t="s">
        <v>701</v>
      </c>
      <c r="E42" s="96">
        <v>2201</v>
      </c>
    </row>
    <row r="43" spans="1:5" ht="26.25" customHeight="1" x14ac:dyDescent="0.4">
      <c r="A43" s="13" t="s">
        <v>662</v>
      </c>
      <c r="B43" s="13" t="s">
        <v>980</v>
      </c>
      <c r="C43" s="13" t="s">
        <v>978</v>
      </c>
      <c r="D43" s="13" t="s">
        <v>702</v>
      </c>
      <c r="E43" s="96">
        <v>2202</v>
      </c>
    </row>
    <row r="44" spans="1:5" ht="26.25" customHeight="1" x14ac:dyDescent="0.4">
      <c r="A44" s="13" t="s">
        <v>662</v>
      </c>
      <c r="B44" s="13" t="s">
        <v>980</v>
      </c>
      <c r="C44" s="13" t="s">
        <v>979</v>
      </c>
      <c r="D44" s="13" t="s">
        <v>703</v>
      </c>
      <c r="E44" s="96">
        <v>2301</v>
      </c>
    </row>
    <row r="45" spans="1:5" ht="26.25" customHeight="1" x14ac:dyDescent="0.4">
      <c r="A45" s="13" t="s">
        <v>662</v>
      </c>
      <c r="B45" s="13" t="s">
        <v>980</v>
      </c>
      <c r="C45" s="13" t="s">
        <v>979</v>
      </c>
      <c r="D45" s="13" t="s">
        <v>704</v>
      </c>
      <c r="E45" s="96">
        <v>2302</v>
      </c>
    </row>
    <row r="46" spans="1:5" ht="26.25" customHeight="1" x14ac:dyDescent="0.4">
      <c r="A46" s="13" t="s">
        <v>662</v>
      </c>
      <c r="B46" s="13" t="s">
        <v>980</v>
      </c>
      <c r="C46" s="13" t="s">
        <v>979</v>
      </c>
      <c r="D46" s="13" t="s">
        <v>705</v>
      </c>
      <c r="E46" s="96">
        <v>2303</v>
      </c>
    </row>
    <row r="47" spans="1:5" ht="26.25" customHeight="1" x14ac:dyDescent="0.4">
      <c r="A47" s="13" t="s">
        <v>662</v>
      </c>
      <c r="B47" s="13" t="s">
        <v>980</v>
      </c>
      <c r="C47" s="13" t="s">
        <v>979</v>
      </c>
      <c r="D47" s="13" t="s">
        <v>706</v>
      </c>
      <c r="E47" s="96">
        <v>2304</v>
      </c>
    </row>
    <row r="48" spans="1:5" ht="26.25" customHeight="1" x14ac:dyDescent="0.4">
      <c r="A48" s="13" t="s">
        <v>662</v>
      </c>
      <c r="B48" s="13" t="s">
        <v>980</v>
      </c>
      <c r="C48" s="13" t="s">
        <v>981</v>
      </c>
      <c r="D48" s="13" t="s">
        <v>707</v>
      </c>
      <c r="E48" s="96">
        <v>2401</v>
      </c>
    </row>
    <row r="49" spans="1:5" ht="26.25" customHeight="1" x14ac:dyDescent="0.4">
      <c r="A49" s="13" t="s">
        <v>662</v>
      </c>
      <c r="B49" s="13" t="s">
        <v>980</v>
      </c>
      <c r="C49" s="13" t="s">
        <v>981</v>
      </c>
      <c r="D49" s="13" t="s">
        <v>708</v>
      </c>
      <c r="E49" s="96">
        <v>2402</v>
      </c>
    </row>
    <row r="50" spans="1:5" ht="26.25" customHeight="1" x14ac:dyDescent="0.4">
      <c r="A50" s="13" t="s">
        <v>662</v>
      </c>
      <c r="B50" s="13" t="s">
        <v>980</v>
      </c>
      <c r="C50" s="13" t="s">
        <v>981</v>
      </c>
      <c r="D50" s="13" t="s">
        <v>709</v>
      </c>
      <c r="E50" s="96">
        <v>2403</v>
      </c>
    </row>
    <row r="51" spans="1:5" ht="26.25" customHeight="1" x14ac:dyDescent="0.4">
      <c r="A51" s="13" t="s">
        <v>662</v>
      </c>
      <c r="B51" s="13" t="s">
        <v>980</v>
      </c>
      <c r="C51" s="13" t="s">
        <v>982</v>
      </c>
      <c r="D51" s="13" t="s">
        <v>710</v>
      </c>
      <c r="E51" s="96">
        <v>2451</v>
      </c>
    </row>
    <row r="52" spans="1:5" ht="26.25" customHeight="1" x14ac:dyDescent="0.4">
      <c r="A52" s="13" t="s">
        <v>662</v>
      </c>
      <c r="B52" s="13" t="s">
        <v>980</v>
      </c>
      <c r="C52" s="13" t="s">
        <v>983</v>
      </c>
      <c r="D52" s="13" t="s">
        <v>711</v>
      </c>
      <c r="E52" s="96">
        <v>2501</v>
      </c>
    </row>
    <row r="53" spans="1:5" ht="26.25" customHeight="1" x14ac:dyDescent="0.4">
      <c r="A53" s="13" t="s">
        <v>662</v>
      </c>
      <c r="B53" s="13" t="s">
        <v>980</v>
      </c>
      <c r="C53" s="13" t="s">
        <v>983</v>
      </c>
      <c r="D53" s="13" t="s">
        <v>712</v>
      </c>
      <c r="E53" s="96">
        <v>2502</v>
      </c>
    </row>
    <row r="54" spans="1:5" ht="26.25" customHeight="1" x14ac:dyDescent="0.4">
      <c r="A54" s="13" t="s">
        <v>662</v>
      </c>
      <c r="B54" s="13" t="s">
        <v>980</v>
      </c>
      <c r="C54" s="13" t="s">
        <v>630</v>
      </c>
      <c r="D54" s="13" t="s">
        <v>713</v>
      </c>
      <c r="E54" s="96">
        <v>2601</v>
      </c>
    </row>
    <row r="55" spans="1:5" ht="26.25" customHeight="1" x14ac:dyDescent="0.4">
      <c r="A55" s="13" t="s">
        <v>662</v>
      </c>
      <c r="B55" s="13" t="s">
        <v>980</v>
      </c>
      <c r="C55" s="13" t="s">
        <v>630</v>
      </c>
      <c r="D55" s="13" t="s">
        <v>714</v>
      </c>
      <c r="E55" s="96">
        <v>2602</v>
      </c>
    </row>
    <row r="56" spans="1:5" ht="26.25" customHeight="1" x14ac:dyDescent="0.4">
      <c r="A56" s="13" t="s">
        <v>366</v>
      </c>
      <c r="B56" s="13" t="s">
        <v>1008</v>
      </c>
      <c r="C56" s="13" t="s">
        <v>715</v>
      </c>
      <c r="D56" s="13" t="s">
        <v>715</v>
      </c>
      <c r="E56" s="96">
        <v>2701</v>
      </c>
    </row>
    <row r="57" spans="1:5" ht="26.25" customHeight="1" x14ac:dyDescent="0.4">
      <c r="A57" s="13" t="s">
        <v>366</v>
      </c>
      <c r="B57" s="13" t="s">
        <v>1008</v>
      </c>
      <c r="C57" s="13" t="s">
        <v>716</v>
      </c>
      <c r="D57" s="13" t="s">
        <v>717</v>
      </c>
      <c r="E57" s="96">
        <v>2801</v>
      </c>
    </row>
    <row r="58" spans="1:5" ht="26.25" customHeight="1" x14ac:dyDescent="0.4">
      <c r="A58" s="13" t="s">
        <v>366</v>
      </c>
      <c r="B58" s="13" t="s">
        <v>1009</v>
      </c>
      <c r="C58" s="13" t="s">
        <v>631</v>
      </c>
      <c r="D58" s="13" t="s">
        <v>718</v>
      </c>
      <c r="E58" s="96">
        <v>2901</v>
      </c>
    </row>
    <row r="59" spans="1:5" ht="26.25" customHeight="1" x14ac:dyDescent="0.4">
      <c r="A59" s="13" t="s">
        <v>366</v>
      </c>
      <c r="B59" s="13" t="s">
        <v>1009</v>
      </c>
      <c r="C59" s="13" t="s">
        <v>631</v>
      </c>
      <c r="D59" s="13" t="s">
        <v>719</v>
      </c>
      <c r="E59" s="96">
        <v>2902</v>
      </c>
    </row>
    <row r="60" spans="1:5" ht="26.25" customHeight="1" x14ac:dyDescent="0.4">
      <c r="A60" s="13" t="s">
        <v>366</v>
      </c>
      <c r="B60" s="13" t="s">
        <v>1009</v>
      </c>
      <c r="C60" s="13" t="s">
        <v>631</v>
      </c>
      <c r="D60" s="13" t="s">
        <v>720</v>
      </c>
      <c r="E60" s="96">
        <v>2903</v>
      </c>
    </row>
    <row r="61" spans="1:5" ht="26.25" customHeight="1" x14ac:dyDescent="0.4">
      <c r="A61" s="13" t="s">
        <v>366</v>
      </c>
      <c r="B61" s="13" t="s">
        <v>1009</v>
      </c>
      <c r="C61" s="13" t="s">
        <v>631</v>
      </c>
      <c r="D61" s="13" t="s">
        <v>721</v>
      </c>
      <c r="E61" s="96">
        <v>2904</v>
      </c>
    </row>
    <row r="62" spans="1:5" ht="26.25" customHeight="1" x14ac:dyDescent="0.4">
      <c r="A62" s="13" t="s">
        <v>366</v>
      </c>
      <c r="B62" s="13" t="s">
        <v>1009</v>
      </c>
      <c r="C62" s="13" t="s">
        <v>632</v>
      </c>
      <c r="D62" s="13" t="s">
        <v>722</v>
      </c>
      <c r="E62" s="96">
        <v>3001</v>
      </c>
    </row>
    <row r="63" spans="1:5" ht="26.25" customHeight="1" x14ac:dyDescent="0.4">
      <c r="A63" s="13" t="s">
        <v>366</v>
      </c>
      <c r="B63" s="13" t="s">
        <v>1009</v>
      </c>
      <c r="C63" s="13" t="s">
        <v>632</v>
      </c>
      <c r="D63" s="13" t="s">
        <v>723</v>
      </c>
      <c r="E63" s="96">
        <v>3002</v>
      </c>
    </row>
    <row r="64" spans="1:5" ht="26.25" customHeight="1" x14ac:dyDescent="0.4">
      <c r="A64" s="13" t="s">
        <v>366</v>
      </c>
      <c r="B64" s="13" t="s">
        <v>1009</v>
      </c>
      <c r="C64" s="13" t="s">
        <v>632</v>
      </c>
      <c r="D64" s="13" t="s">
        <v>724</v>
      </c>
      <c r="E64" s="96">
        <v>3003</v>
      </c>
    </row>
    <row r="65" spans="1:5" ht="26.25" customHeight="1" x14ac:dyDescent="0.4">
      <c r="A65" s="13" t="s">
        <v>366</v>
      </c>
      <c r="B65" s="13" t="s">
        <v>1009</v>
      </c>
      <c r="C65" s="13" t="s">
        <v>629</v>
      </c>
      <c r="D65" s="13" t="s">
        <v>725</v>
      </c>
      <c r="E65" s="96">
        <v>3101</v>
      </c>
    </row>
    <row r="66" spans="1:5" ht="26.25" customHeight="1" x14ac:dyDescent="0.4">
      <c r="A66" s="13" t="s">
        <v>366</v>
      </c>
      <c r="B66" s="13" t="s">
        <v>1009</v>
      </c>
      <c r="C66" s="13" t="s">
        <v>629</v>
      </c>
      <c r="D66" s="13" t="s">
        <v>726</v>
      </c>
      <c r="E66" s="96">
        <v>3102</v>
      </c>
    </row>
    <row r="67" spans="1:5" ht="26.25" customHeight="1" x14ac:dyDescent="0.4">
      <c r="A67" s="13" t="s">
        <v>366</v>
      </c>
      <c r="B67" s="13" t="s">
        <v>1009</v>
      </c>
      <c r="C67" s="13" t="s">
        <v>629</v>
      </c>
      <c r="D67" s="13" t="s">
        <v>727</v>
      </c>
      <c r="E67" s="96">
        <v>3103</v>
      </c>
    </row>
    <row r="68" spans="1:5" ht="26.25" customHeight="1" x14ac:dyDescent="0.4">
      <c r="A68" s="13" t="s">
        <v>366</v>
      </c>
      <c r="B68" s="13" t="s">
        <v>1009</v>
      </c>
      <c r="C68" s="13" t="s">
        <v>629</v>
      </c>
      <c r="D68" s="13" t="s">
        <v>728</v>
      </c>
      <c r="E68" s="96">
        <v>3104</v>
      </c>
    </row>
    <row r="69" spans="1:5" ht="26.25" customHeight="1" x14ac:dyDescent="0.4">
      <c r="A69" s="13" t="s">
        <v>366</v>
      </c>
      <c r="B69" s="13" t="s">
        <v>1009</v>
      </c>
      <c r="C69" s="13" t="s">
        <v>629</v>
      </c>
      <c r="D69" s="13" t="s">
        <v>729</v>
      </c>
      <c r="E69" s="96">
        <v>3105</v>
      </c>
    </row>
    <row r="70" spans="1:5" ht="26.25" customHeight="1" x14ac:dyDescent="0.4">
      <c r="A70" s="13" t="s">
        <v>366</v>
      </c>
      <c r="B70" s="13" t="s">
        <v>1009</v>
      </c>
      <c r="C70" s="13" t="s">
        <v>730</v>
      </c>
      <c r="D70" s="13" t="s">
        <v>731</v>
      </c>
      <c r="E70" s="96">
        <v>3201</v>
      </c>
    </row>
    <row r="71" spans="1:5" ht="26.25" customHeight="1" x14ac:dyDescent="0.4">
      <c r="A71" s="13" t="s">
        <v>366</v>
      </c>
      <c r="B71" s="13" t="s">
        <v>1009</v>
      </c>
      <c r="C71" s="13" t="s">
        <v>730</v>
      </c>
      <c r="D71" s="13" t="s">
        <v>732</v>
      </c>
      <c r="E71" s="96">
        <v>3202</v>
      </c>
    </row>
    <row r="72" spans="1:5" ht="26.25" customHeight="1" x14ac:dyDescent="0.4">
      <c r="A72" s="13" t="s">
        <v>366</v>
      </c>
      <c r="B72" s="13" t="s">
        <v>1009</v>
      </c>
      <c r="C72" s="13" t="s">
        <v>730</v>
      </c>
      <c r="D72" s="13" t="s">
        <v>733</v>
      </c>
      <c r="E72" s="96">
        <v>3203</v>
      </c>
    </row>
    <row r="73" spans="1:5" ht="26.25" customHeight="1" x14ac:dyDescent="0.4">
      <c r="A73" s="13" t="s">
        <v>366</v>
      </c>
      <c r="B73" s="13" t="s">
        <v>1009</v>
      </c>
      <c r="C73" s="13" t="s">
        <v>730</v>
      </c>
      <c r="D73" s="13" t="s">
        <v>734</v>
      </c>
      <c r="E73" s="96">
        <v>3204</v>
      </c>
    </row>
    <row r="74" spans="1:5" ht="26.25" customHeight="1" x14ac:dyDescent="0.4">
      <c r="A74" s="13" t="s">
        <v>366</v>
      </c>
      <c r="B74" s="13" t="s">
        <v>1009</v>
      </c>
      <c r="C74" s="13" t="s">
        <v>730</v>
      </c>
      <c r="D74" s="13" t="s">
        <v>735</v>
      </c>
      <c r="E74" s="96">
        <v>3205</v>
      </c>
    </row>
    <row r="75" spans="1:5" ht="26.25" customHeight="1" x14ac:dyDescent="0.4">
      <c r="A75" s="13" t="s">
        <v>366</v>
      </c>
      <c r="B75" s="13" t="s">
        <v>1009</v>
      </c>
      <c r="C75" s="13" t="s">
        <v>627</v>
      </c>
      <c r="D75" s="13" t="s">
        <v>736</v>
      </c>
      <c r="E75" s="96">
        <v>3301</v>
      </c>
    </row>
    <row r="76" spans="1:5" ht="26.25" customHeight="1" x14ac:dyDescent="0.4">
      <c r="A76" s="13" t="s">
        <v>366</v>
      </c>
      <c r="B76" s="13" t="s">
        <v>1009</v>
      </c>
      <c r="C76" s="13" t="s">
        <v>627</v>
      </c>
      <c r="D76" s="13" t="s">
        <v>737</v>
      </c>
      <c r="E76" s="96">
        <v>3302</v>
      </c>
    </row>
    <row r="77" spans="1:5" ht="26.25" customHeight="1" x14ac:dyDescent="0.4">
      <c r="A77" s="13" t="s">
        <v>366</v>
      </c>
      <c r="B77" s="13" t="s">
        <v>1009</v>
      </c>
      <c r="C77" s="13" t="s">
        <v>627</v>
      </c>
      <c r="D77" s="13" t="s">
        <v>738</v>
      </c>
      <c r="E77" s="96">
        <v>3303</v>
      </c>
    </row>
    <row r="78" spans="1:5" ht="26.25" customHeight="1" x14ac:dyDescent="0.4">
      <c r="A78" s="13" t="s">
        <v>366</v>
      </c>
      <c r="B78" s="13" t="s">
        <v>1009</v>
      </c>
      <c r="C78" s="13" t="s">
        <v>627</v>
      </c>
      <c r="D78" s="13" t="s">
        <v>739</v>
      </c>
      <c r="E78" s="96">
        <v>3304</v>
      </c>
    </row>
    <row r="79" spans="1:5" ht="26.25" customHeight="1" x14ac:dyDescent="0.4">
      <c r="A79" s="13" t="s">
        <v>366</v>
      </c>
      <c r="B79" s="13" t="s">
        <v>1009</v>
      </c>
      <c r="C79" s="13" t="s">
        <v>627</v>
      </c>
      <c r="D79" s="13" t="s">
        <v>740</v>
      </c>
      <c r="E79" s="96">
        <v>3305</v>
      </c>
    </row>
    <row r="80" spans="1:5" ht="26.25" customHeight="1" x14ac:dyDescent="0.4">
      <c r="A80" s="13" t="s">
        <v>366</v>
      </c>
      <c r="B80" s="13" t="s">
        <v>1009</v>
      </c>
      <c r="C80" s="13" t="s">
        <v>741</v>
      </c>
      <c r="D80" s="13" t="s">
        <v>742</v>
      </c>
      <c r="E80" s="96">
        <v>3401</v>
      </c>
    </row>
    <row r="81" spans="1:5" ht="26.25" customHeight="1" x14ac:dyDescent="0.4">
      <c r="A81" s="13" t="s">
        <v>366</v>
      </c>
      <c r="B81" s="13" t="s">
        <v>1009</v>
      </c>
      <c r="C81" s="13" t="s">
        <v>623</v>
      </c>
      <c r="D81" s="13" t="s">
        <v>623</v>
      </c>
      <c r="E81" s="96">
        <v>3501</v>
      </c>
    </row>
    <row r="82" spans="1:5" ht="26.25" customHeight="1" x14ac:dyDescent="0.4">
      <c r="A82" s="13" t="s">
        <v>366</v>
      </c>
      <c r="B82" s="13" t="s">
        <v>624</v>
      </c>
      <c r="C82" s="13" t="s">
        <v>625</v>
      </c>
      <c r="D82" s="13" t="s">
        <v>743</v>
      </c>
      <c r="E82" s="96">
        <v>3601</v>
      </c>
    </row>
    <row r="83" spans="1:5" ht="26.25" customHeight="1" x14ac:dyDescent="0.4">
      <c r="A83" s="13" t="s">
        <v>366</v>
      </c>
      <c r="B83" s="13" t="s">
        <v>624</v>
      </c>
      <c r="C83" s="13" t="s">
        <v>625</v>
      </c>
      <c r="D83" s="13" t="s">
        <v>744</v>
      </c>
      <c r="E83" s="96">
        <v>3602</v>
      </c>
    </row>
    <row r="84" spans="1:5" ht="26.25" customHeight="1" x14ac:dyDescent="0.4">
      <c r="A84" s="13" t="s">
        <v>366</v>
      </c>
      <c r="B84" s="13" t="s">
        <v>624</v>
      </c>
      <c r="C84" s="13" t="s">
        <v>625</v>
      </c>
      <c r="D84" s="13" t="s">
        <v>745</v>
      </c>
      <c r="E84" s="96">
        <v>3603</v>
      </c>
    </row>
    <row r="85" spans="1:5" ht="26.25" customHeight="1" x14ac:dyDescent="0.4">
      <c r="A85" s="13" t="s">
        <v>366</v>
      </c>
      <c r="B85" s="13" t="s">
        <v>624</v>
      </c>
      <c r="C85" s="13" t="s">
        <v>625</v>
      </c>
      <c r="D85" s="13" t="s">
        <v>746</v>
      </c>
      <c r="E85" s="96">
        <v>3604</v>
      </c>
    </row>
    <row r="86" spans="1:5" ht="26.25" customHeight="1" x14ac:dyDescent="0.4">
      <c r="A86" s="13" t="s">
        <v>366</v>
      </c>
      <c r="B86" s="13" t="s">
        <v>624</v>
      </c>
      <c r="C86" s="13" t="s">
        <v>625</v>
      </c>
      <c r="D86" s="13" t="s">
        <v>747</v>
      </c>
      <c r="E86" s="96">
        <v>3605</v>
      </c>
    </row>
    <row r="87" spans="1:5" ht="26.25" customHeight="1" x14ac:dyDescent="0.4">
      <c r="A87" s="13" t="s">
        <v>366</v>
      </c>
      <c r="B87" s="13" t="s">
        <v>624</v>
      </c>
      <c r="C87" s="13" t="s">
        <v>625</v>
      </c>
      <c r="D87" s="13" t="s">
        <v>748</v>
      </c>
      <c r="E87" s="96">
        <v>3606</v>
      </c>
    </row>
    <row r="88" spans="1:5" ht="26.25" customHeight="1" x14ac:dyDescent="0.4">
      <c r="A88" s="13" t="s">
        <v>366</v>
      </c>
      <c r="B88" s="13" t="s">
        <v>624</v>
      </c>
      <c r="C88" s="13" t="s">
        <v>625</v>
      </c>
      <c r="D88" s="13" t="s">
        <v>749</v>
      </c>
      <c r="E88" s="96">
        <v>3607</v>
      </c>
    </row>
    <row r="89" spans="1:5" ht="26.25" customHeight="1" x14ac:dyDescent="0.4">
      <c r="A89" s="13" t="s">
        <v>366</v>
      </c>
      <c r="B89" s="13" t="s">
        <v>624</v>
      </c>
      <c r="C89" s="13" t="s">
        <v>628</v>
      </c>
      <c r="D89" s="13" t="s">
        <v>628</v>
      </c>
      <c r="E89" s="96">
        <v>3701</v>
      </c>
    </row>
    <row r="90" spans="1:5" ht="26.25" customHeight="1" x14ac:dyDescent="0.4">
      <c r="A90" s="13" t="s">
        <v>366</v>
      </c>
      <c r="B90" s="13" t="s">
        <v>624</v>
      </c>
      <c r="C90" s="13" t="s">
        <v>628</v>
      </c>
      <c r="D90" s="13" t="s">
        <v>750</v>
      </c>
      <c r="E90" s="96">
        <v>3702</v>
      </c>
    </row>
    <row r="91" spans="1:5" ht="26.25" customHeight="1" x14ac:dyDescent="0.4">
      <c r="A91" s="13" t="s">
        <v>366</v>
      </c>
      <c r="B91" s="13" t="s">
        <v>624</v>
      </c>
      <c r="C91" s="13" t="s">
        <v>90</v>
      </c>
      <c r="D91" s="13" t="s">
        <v>751</v>
      </c>
      <c r="E91" s="96">
        <v>3801</v>
      </c>
    </row>
    <row r="92" spans="1:5" ht="26.25" customHeight="1" x14ac:dyDescent="0.4">
      <c r="A92" s="13" t="s">
        <v>366</v>
      </c>
      <c r="B92" s="13" t="s">
        <v>624</v>
      </c>
      <c r="C92" s="13" t="s">
        <v>90</v>
      </c>
      <c r="D92" s="13" t="s">
        <v>752</v>
      </c>
      <c r="E92" s="96">
        <v>3802</v>
      </c>
    </row>
    <row r="93" spans="1:5" ht="26.25" customHeight="1" x14ac:dyDescent="0.4">
      <c r="A93" s="13" t="s">
        <v>366</v>
      </c>
      <c r="B93" s="13" t="s">
        <v>624</v>
      </c>
      <c r="C93" s="13" t="s">
        <v>90</v>
      </c>
      <c r="D93" s="13" t="s">
        <v>753</v>
      </c>
      <c r="E93" s="96">
        <v>3803</v>
      </c>
    </row>
    <row r="94" spans="1:5" ht="26.25" customHeight="1" x14ac:dyDescent="0.4">
      <c r="A94" s="13" t="s">
        <v>366</v>
      </c>
      <c r="B94" s="13" t="s">
        <v>624</v>
      </c>
      <c r="C94" s="13" t="s">
        <v>90</v>
      </c>
      <c r="D94" s="13" t="s">
        <v>754</v>
      </c>
      <c r="E94" s="96">
        <v>3804</v>
      </c>
    </row>
    <row r="95" spans="1:5" ht="26.25" customHeight="1" x14ac:dyDescent="0.4">
      <c r="A95" s="13" t="s">
        <v>366</v>
      </c>
      <c r="B95" s="13" t="s">
        <v>624</v>
      </c>
      <c r="C95" s="13" t="s">
        <v>90</v>
      </c>
      <c r="D95" s="13" t="s">
        <v>755</v>
      </c>
      <c r="E95" s="96">
        <v>3805</v>
      </c>
    </row>
    <row r="96" spans="1:5" ht="26.25" customHeight="1" x14ac:dyDescent="0.4">
      <c r="A96" s="13" t="s">
        <v>366</v>
      </c>
      <c r="B96" s="13" t="s">
        <v>624</v>
      </c>
      <c r="C96" s="13" t="s">
        <v>90</v>
      </c>
      <c r="D96" s="13" t="s">
        <v>756</v>
      </c>
      <c r="E96" s="96">
        <v>3806</v>
      </c>
    </row>
    <row r="97" spans="1:5" ht="26.25" customHeight="1" x14ac:dyDescent="0.4">
      <c r="A97" s="13" t="s">
        <v>366</v>
      </c>
      <c r="B97" s="13" t="s">
        <v>624</v>
      </c>
      <c r="C97" s="13" t="s">
        <v>90</v>
      </c>
      <c r="D97" s="13" t="s">
        <v>757</v>
      </c>
      <c r="E97" s="96">
        <v>3807</v>
      </c>
    </row>
    <row r="98" spans="1:5" ht="26.25" customHeight="1" x14ac:dyDescent="0.4">
      <c r="A98" s="13" t="s">
        <v>366</v>
      </c>
      <c r="B98" s="13" t="s">
        <v>624</v>
      </c>
      <c r="C98" s="13" t="s">
        <v>479</v>
      </c>
      <c r="D98" s="13" t="s">
        <v>479</v>
      </c>
      <c r="E98" s="96">
        <v>3901</v>
      </c>
    </row>
    <row r="99" spans="1:5" ht="26.25" customHeight="1" x14ac:dyDescent="0.4">
      <c r="A99" s="13" t="s">
        <v>366</v>
      </c>
      <c r="B99" s="13" t="s">
        <v>624</v>
      </c>
      <c r="C99" s="13" t="s">
        <v>479</v>
      </c>
      <c r="D99" s="13" t="s">
        <v>758</v>
      </c>
      <c r="E99" s="96">
        <v>3902</v>
      </c>
    </row>
    <row r="100" spans="1:5" ht="26.25" customHeight="1" x14ac:dyDescent="0.4">
      <c r="A100" s="13" t="s">
        <v>366</v>
      </c>
      <c r="B100" s="13" t="s">
        <v>624</v>
      </c>
      <c r="C100" s="13" t="s">
        <v>479</v>
      </c>
      <c r="D100" s="13" t="s">
        <v>759</v>
      </c>
      <c r="E100" s="96">
        <v>3903</v>
      </c>
    </row>
    <row r="101" spans="1:5" ht="26.25" customHeight="1" x14ac:dyDescent="0.4">
      <c r="A101" s="13" t="s">
        <v>366</v>
      </c>
      <c r="B101" s="13" t="s">
        <v>624</v>
      </c>
      <c r="C101" s="13" t="s">
        <v>626</v>
      </c>
      <c r="D101" s="13" t="s">
        <v>626</v>
      </c>
      <c r="E101" s="96">
        <v>4001</v>
      </c>
    </row>
    <row r="102" spans="1:5" ht="26.25" customHeight="1" x14ac:dyDescent="0.4">
      <c r="A102" s="13" t="s">
        <v>366</v>
      </c>
      <c r="B102" s="13" t="s">
        <v>624</v>
      </c>
      <c r="C102" s="13" t="s">
        <v>626</v>
      </c>
      <c r="D102" s="13" t="s">
        <v>760</v>
      </c>
      <c r="E102" s="96">
        <v>4002</v>
      </c>
    </row>
    <row r="103" spans="1:5" ht="26.25" customHeight="1" x14ac:dyDescent="0.4">
      <c r="A103" s="13" t="s">
        <v>366</v>
      </c>
      <c r="B103" s="13" t="s">
        <v>624</v>
      </c>
      <c r="C103" s="13" t="s">
        <v>635</v>
      </c>
      <c r="D103" s="13" t="s">
        <v>761</v>
      </c>
      <c r="E103" s="96">
        <v>4101</v>
      </c>
    </row>
    <row r="104" spans="1:5" ht="26.25" customHeight="1" x14ac:dyDescent="0.4">
      <c r="A104" s="13" t="s">
        <v>366</v>
      </c>
      <c r="B104" s="13" t="s">
        <v>624</v>
      </c>
      <c r="C104" s="13" t="s">
        <v>635</v>
      </c>
      <c r="D104" s="13" t="s">
        <v>762</v>
      </c>
      <c r="E104" s="96">
        <v>4102</v>
      </c>
    </row>
    <row r="105" spans="1:5" ht="26.25" customHeight="1" x14ac:dyDescent="0.4">
      <c r="A105" s="13" t="s">
        <v>366</v>
      </c>
      <c r="B105" s="13" t="s">
        <v>624</v>
      </c>
      <c r="C105" s="13" t="s">
        <v>635</v>
      </c>
      <c r="D105" s="13" t="s">
        <v>763</v>
      </c>
      <c r="E105" s="96">
        <v>4103</v>
      </c>
    </row>
    <row r="106" spans="1:5" ht="26.25" customHeight="1" x14ac:dyDescent="0.4">
      <c r="A106" s="13" t="s">
        <v>366</v>
      </c>
      <c r="B106" s="13" t="s">
        <v>624</v>
      </c>
      <c r="C106" s="13" t="s">
        <v>635</v>
      </c>
      <c r="D106" s="13" t="s">
        <v>764</v>
      </c>
      <c r="E106" s="96">
        <v>4104</v>
      </c>
    </row>
    <row r="107" spans="1:5" ht="26.25" customHeight="1" x14ac:dyDescent="0.4">
      <c r="A107" s="13" t="s">
        <v>366</v>
      </c>
      <c r="B107" s="13" t="s">
        <v>624</v>
      </c>
      <c r="C107" s="13" t="s">
        <v>636</v>
      </c>
      <c r="D107" s="13" t="s">
        <v>636</v>
      </c>
      <c r="E107" s="96">
        <v>4201</v>
      </c>
    </row>
    <row r="108" spans="1:5" ht="26.25" customHeight="1" x14ac:dyDescent="0.4">
      <c r="A108" s="13" t="s">
        <v>366</v>
      </c>
      <c r="B108" s="13" t="s">
        <v>624</v>
      </c>
      <c r="C108" s="13" t="s">
        <v>636</v>
      </c>
      <c r="D108" s="13" t="s">
        <v>765</v>
      </c>
      <c r="E108" s="96">
        <v>4202</v>
      </c>
    </row>
    <row r="109" spans="1:5" ht="26.25" customHeight="1" x14ac:dyDescent="0.4">
      <c r="A109" s="13" t="s">
        <v>366</v>
      </c>
      <c r="B109" s="13" t="s">
        <v>624</v>
      </c>
      <c r="C109" s="13" t="s">
        <v>636</v>
      </c>
      <c r="D109" s="13" t="s">
        <v>766</v>
      </c>
      <c r="E109" s="96">
        <v>4203</v>
      </c>
    </row>
    <row r="110" spans="1:5" ht="26.25" customHeight="1" x14ac:dyDescent="0.4">
      <c r="A110" s="13" t="s">
        <v>366</v>
      </c>
      <c r="B110" s="13" t="s">
        <v>624</v>
      </c>
      <c r="C110" s="13" t="s">
        <v>636</v>
      </c>
      <c r="D110" s="13" t="s">
        <v>767</v>
      </c>
      <c r="E110" s="96">
        <v>4204</v>
      </c>
    </row>
    <row r="111" spans="1:5" ht="26.25" customHeight="1" x14ac:dyDescent="0.4">
      <c r="A111" s="13" t="s">
        <v>73</v>
      </c>
      <c r="B111" s="13" t="s">
        <v>1010</v>
      </c>
      <c r="C111" s="13" t="s">
        <v>984</v>
      </c>
      <c r="D111" s="13" t="s">
        <v>768</v>
      </c>
      <c r="E111" s="96">
        <v>4301</v>
      </c>
    </row>
    <row r="112" spans="1:5" ht="26.25" customHeight="1" x14ac:dyDescent="0.4">
      <c r="A112" s="13" t="s">
        <v>73</v>
      </c>
      <c r="B112" s="13" t="s">
        <v>1010</v>
      </c>
      <c r="C112" s="13" t="s">
        <v>984</v>
      </c>
      <c r="D112" s="13" t="s">
        <v>769</v>
      </c>
      <c r="E112" s="96">
        <v>4302</v>
      </c>
    </row>
    <row r="113" spans="1:5" ht="26.25" customHeight="1" x14ac:dyDescent="0.4">
      <c r="A113" s="13" t="s">
        <v>73</v>
      </c>
      <c r="B113" s="13" t="s">
        <v>1010</v>
      </c>
      <c r="C113" s="13" t="s">
        <v>984</v>
      </c>
      <c r="D113" s="13" t="s">
        <v>770</v>
      </c>
      <c r="E113" s="96">
        <v>4303</v>
      </c>
    </row>
    <row r="114" spans="1:5" ht="26.25" customHeight="1" x14ac:dyDescent="0.4">
      <c r="A114" s="13" t="s">
        <v>73</v>
      </c>
      <c r="B114" s="13" t="s">
        <v>1010</v>
      </c>
      <c r="C114" s="13" t="s">
        <v>984</v>
      </c>
      <c r="D114" s="13" t="s">
        <v>771</v>
      </c>
      <c r="E114" s="96">
        <v>4304</v>
      </c>
    </row>
    <row r="115" spans="1:5" ht="26.25" customHeight="1" x14ac:dyDescent="0.4">
      <c r="A115" s="13" t="s">
        <v>73</v>
      </c>
      <c r="B115" s="13" t="s">
        <v>1010</v>
      </c>
      <c r="C115" s="13" t="s">
        <v>984</v>
      </c>
      <c r="D115" s="13" t="s">
        <v>267</v>
      </c>
      <c r="E115" s="96">
        <v>4305</v>
      </c>
    </row>
    <row r="116" spans="1:5" ht="26.25" customHeight="1" x14ac:dyDescent="0.4">
      <c r="A116" s="13" t="s">
        <v>73</v>
      </c>
      <c r="B116" s="13" t="s">
        <v>1010</v>
      </c>
      <c r="C116" s="13" t="s">
        <v>984</v>
      </c>
      <c r="D116" s="13" t="s">
        <v>772</v>
      </c>
      <c r="E116" s="96">
        <v>4306</v>
      </c>
    </row>
    <row r="117" spans="1:5" ht="26.25" customHeight="1" x14ac:dyDescent="0.4">
      <c r="A117" s="13" t="s">
        <v>73</v>
      </c>
      <c r="B117" s="13" t="s">
        <v>1010</v>
      </c>
      <c r="C117" s="13" t="s">
        <v>637</v>
      </c>
      <c r="D117" s="13" t="s">
        <v>773</v>
      </c>
      <c r="E117" s="96">
        <v>4401</v>
      </c>
    </row>
    <row r="118" spans="1:5" ht="26.25" customHeight="1" x14ac:dyDescent="0.4">
      <c r="A118" s="13" t="s">
        <v>73</v>
      </c>
      <c r="B118" s="13" t="s">
        <v>1010</v>
      </c>
      <c r="C118" s="13" t="s">
        <v>637</v>
      </c>
      <c r="D118" s="13" t="s">
        <v>774</v>
      </c>
      <c r="E118" s="96">
        <v>4402</v>
      </c>
    </row>
    <row r="119" spans="1:5" ht="26.25" customHeight="1" x14ac:dyDescent="0.4">
      <c r="A119" s="13" t="s">
        <v>73</v>
      </c>
      <c r="B119" s="13" t="s">
        <v>1010</v>
      </c>
      <c r="C119" s="13" t="s">
        <v>637</v>
      </c>
      <c r="D119" s="13" t="s">
        <v>775</v>
      </c>
      <c r="E119" s="96">
        <v>4403</v>
      </c>
    </row>
    <row r="120" spans="1:5" ht="26.25" customHeight="1" x14ac:dyDescent="0.4">
      <c r="A120" s="13" t="s">
        <v>73</v>
      </c>
      <c r="B120" s="13" t="s">
        <v>1010</v>
      </c>
      <c r="C120" s="13" t="s">
        <v>637</v>
      </c>
      <c r="D120" s="13" t="s">
        <v>776</v>
      </c>
      <c r="E120" s="96">
        <v>4404</v>
      </c>
    </row>
    <row r="121" spans="1:5" ht="26.25" customHeight="1" x14ac:dyDescent="0.4">
      <c r="A121" s="13" t="s">
        <v>73</v>
      </c>
      <c r="B121" s="13" t="s">
        <v>1010</v>
      </c>
      <c r="C121" s="13" t="s">
        <v>637</v>
      </c>
      <c r="D121" s="13" t="s">
        <v>777</v>
      </c>
      <c r="E121" s="96">
        <v>4405</v>
      </c>
    </row>
    <row r="122" spans="1:5" ht="26.25" customHeight="1" x14ac:dyDescent="0.4">
      <c r="A122" s="13" t="s">
        <v>73</v>
      </c>
      <c r="B122" s="13" t="s">
        <v>1010</v>
      </c>
      <c r="C122" s="13" t="s">
        <v>637</v>
      </c>
      <c r="D122" s="13" t="s">
        <v>778</v>
      </c>
      <c r="E122" s="96">
        <v>4406</v>
      </c>
    </row>
    <row r="123" spans="1:5" ht="26.25" customHeight="1" x14ac:dyDescent="0.4">
      <c r="A123" s="13" t="s">
        <v>73</v>
      </c>
      <c r="B123" s="13" t="s">
        <v>1010</v>
      </c>
      <c r="C123" s="13" t="s">
        <v>633</v>
      </c>
      <c r="D123" s="13" t="s">
        <v>633</v>
      </c>
      <c r="E123" s="96">
        <v>4501</v>
      </c>
    </row>
    <row r="124" spans="1:5" ht="26.25" customHeight="1" x14ac:dyDescent="0.4">
      <c r="A124" s="13" t="s">
        <v>73</v>
      </c>
      <c r="B124" s="13" t="s">
        <v>1010</v>
      </c>
      <c r="C124" s="13" t="s">
        <v>634</v>
      </c>
      <c r="D124" s="13" t="s">
        <v>634</v>
      </c>
      <c r="E124" s="96">
        <v>4601</v>
      </c>
    </row>
    <row r="125" spans="1:5" ht="26.25" customHeight="1" x14ac:dyDescent="0.4">
      <c r="A125" s="13" t="s">
        <v>73</v>
      </c>
      <c r="B125" s="13" t="s">
        <v>1011</v>
      </c>
      <c r="C125" s="13" t="s">
        <v>638</v>
      </c>
      <c r="D125" s="13" t="s">
        <v>779</v>
      </c>
      <c r="E125" s="96">
        <v>4701</v>
      </c>
    </row>
    <row r="126" spans="1:5" ht="26.25" customHeight="1" x14ac:dyDescent="0.4">
      <c r="A126" s="13" t="s">
        <v>73</v>
      </c>
      <c r="B126" s="13" t="s">
        <v>1011</v>
      </c>
      <c r="C126" s="13" t="s">
        <v>638</v>
      </c>
      <c r="D126" s="13" t="s">
        <v>780</v>
      </c>
      <c r="E126" s="96">
        <v>4702</v>
      </c>
    </row>
    <row r="127" spans="1:5" ht="26.25" customHeight="1" x14ac:dyDescent="0.4">
      <c r="A127" s="13" t="s">
        <v>73</v>
      </c>
      <c r="B127" s="13" t="s">
        <v>1011</v>
      </c>
      <c r="C127" s="13" t="s">
        <v>638</v>
      </c>
      <c r="D127" s="13" t="s">
        <v>781</v>
      </c>
      <c r="E127" s="96">
        <v>4703</v>
      </c>
    </row>
    <row r="128" spans="1:5" ht="26.25" customHeight="1" x14ac:dyDescent="0.4">
      <c r="A128" s="13" t="s">
        <v>73</v>
      </c>
      <c r="B128" s="13" t="s">
        <v>1011</v>
      </c>
      <c r="C128" s="13" t="s">
        <v>638</v>
      </c>
      <c r="D128" s="13" t="s">
        <v>782</v>
      </c>
      <c r="E128" s="96">
        <v>4704</v>
      </c>
    </row>
    <row r="129" spans="1:5" ht="26.25" customHeight="1" x14ac:dyDescent="0.4">
      <c r="A129" s="13" t="s">
        <v>73</v>
      </c>
      <c r="B129" s="13" t="s">
        <v>1011</v>
      </c>
      <c r="C129" s="13" t="s">
        <v>638</v>
      </c>
      <c r="D129" s="13" t="s">
        <v>783</v>
      </c>
      <c r="E129" s="96">
        <v>4705</v>
      </c>
    </row>
    <row r="130" spans="1:5" ht="26.25" customHeight="1" x14ac:dyDescent="0.4">
      <c r="A130" s="13" t="s">
        <v>73</v>
      </c>
      <c r="B130" s="13" t="s">
        <v>1011</v>
      </c>
      <c r="C130" s="13" t="s">
        <v>784</v>
      </c>
      <c r="D130" s="13" t="s">
        <v>784</v>
      </c>
      <c r="E130" s="96">
        <v>4801</v>
      </c>
    </row>
    <row r="131" spans="1:5" ht="26.25" customHeight="1" x14ac:dyDescent="0.4">
      <c r="A131" s="13" t="s">
        <v>73</v>
      </c>
      <c r="B131" s="13" t="s">
        <v>1011</v>
      </c>
      <c r="C131" s="13" t="s">
        <v>639</v>
      </c>
      <c r="D131" s="13" t="s">
        <v>785</v>
      </c>
      <c r="E131" s="96">
        <v>4901</v>
      </c>
    </row>
    <row r="132" spans="1:5" ht="26.25" customHeight="1" x14ac:dyDescent="0.4">
      <c r="A132" s="13" t="s">
        <v>73</v>
      </c>
      <c r="B132" s="13" t="s">
        <v>1011</v>
      </c>
      <c r="C132" s="13" t="s">
        <v>639</v>
      </c>
      <c r="D132" s="13" t="s">
        <v>786</v>
      </c>
      <c r="E132" s="96">
        <v>4902</v>
      </c>
    </row>
    <row r="133" spans="1:5" ht="26.25" customHeight="1" x14ac:dyDescent="0.4">
      <c r="A133" s="13" t="s">
        <v>73</v>
      </c>
      <c r="B133" s="13" t="s">
        <v>1011</v>
      </c>
      <c r="C133" s="13" t="s">
        <v>639</v>
      </c>
      <c r="D133" s="13" t="s">
        <v>787</v>
      </c>
      <c r="E133" s="96">
        <v>4903</v>
      </c>
    </row>
    <row r="134" spans="1:5" ht="26.25" customHeight="1" x14ac:dyDescent="0.4">
      <c r="A134" s="13" t="s">
        <v>73</v>
      </c>
      <c r="B134" s="13" t="s">
        <v>1011</v>
      </c>
      <c r="C134" s="13" t="s">
        <v>639</v>
      </c>
      <c r="D134" s="13" t="s">
        <v>788</v>
      </c>
      <c r="E134" s="96">
        <v>4904</v>
      </c>
    </row>
    <row r="135" spans="1:5" ht="26.25" customHeight="1" x14ac:dyDescent="0.4">
      <c r="A135" s="13" t="s">
        <v>73</v>
      </c>
      <c r="B135" s="13" t="s">
        <v>1011</v>
      </c>
      <c r="C135" s="13" t="s">
        <v>639</v>
      </c>
      <c r="D135" s="13" t="s">
        <v>789</v>
      </c>
      <c r="E135" s="96">
        <v>4905</v>
      </c>
    </row>
    <row r="136" spans="1:5" ht="26.25" customHeight="1" x14ac:dyDescent="0.4">
      <c r="A136" s="13" t="s">
        <v>73</v>
      </c>
      <c r="B136" s="13" t="s">
        <v>1011</v>
      </c>
      <c r="C136" s="13" t="s">
        <v>639</v>
      </c>
      <c r="D136" s="13" t="s">
        <v>790</v>
      </c>
      <c r="E136" s="96">
        <v>4906</v>
      </c>
    </row>
    <row r="137" spans="1:5" ht="26.25" customHeight="1" x14ac:dyDescent="0.4">
      <c r="A137" s="13" t="s">
        <v>73</v>
      </c>
      <c r="B137" s="13" t="s">
        <v>1011</v>
      </c>
      <c r="C137" s="13" t="s">
        <v>985</v>
      </c>
      <c r="D137" s="13" t="s">
        <v>791</v>
      </c>
      <c r="E137" s="96">
        <v>5001</v>
      </c>
    </row>
    <row r="138" spans="1:5" ht="26.25" customHeight="1" x14ac:dyDescent="0.4">
      <c r="A138" s="13" t="s">
        <v>73</v>
      </c>
      <c r="B138" s="13" t="s">
        <v>1011</v>
      </c>
      <c r="C138" s="13" t="s">
        <v>985</v>
      </c>
      <c r="D138" s="13" t="s">
        <v>792</v>
      </c>
      <c r="E138" s="96">
        <v>5002</v>
      </c>
    </row>
    <row r="139" spans="1:5" ht="26.25" customHeight="1" x14ac:dyDescent="0.4">
      <c r="A139" s="13" t="s">
        <v>73</v>
      </c>
      <c r="B139" s="13" t="s">
        <v>1011</v>
      </c>
      <c r="C139" s="13" t="s">
        <v>985</v>
      </c>
      <c r="D139" s="13" t="s">
        <v>793</v>
      </c>
      <c r="E139" s="96">
        <v>5003</v>
      </c>
    </row>
    <row r="140" spans="1:5" ht="26.25" customHeight="1" x14ac:dyDescent="0.4">
      <c r="A140" s="13" t="s">
        <v>73</v>
      </c>
      <c r="B140" s="13" t="s">
        <v>1011</v>
      </c>
      <c r="C140" s="13" t="s">
        <v>985</v>
      </c>
      <c r="D140" s="13" t="s">
        <v>794</v>
      </c>
      <c r="E140" s="96">
        <v>5004</v>
      </c>
    </row>
    <row r="141" spans="1:5" ht="26.25" customHeight="1" x14ac:dyDescent="0.4">
      <c r="A141" s="13" t="s">
        <v>73</v>
      </c>
      <c r="B141" s="13" t="s">
        <v>1011</v>
      </c>
      <c r="C141" s="13" t="s">
        <v>985</v>
      </c>
      <c r="D141" s="13" t="s">
        <v>795</v>
      </c>
      <c r="E141" s="96">
        <v>5005</v>
      </c>
    </row>
    <row r="142" spans="1:5" ht="26.25" customHeight="1" x14ac:dyDescent="0.4">
      <c r="A142" s="13" t="s">
        <v>73</v>
      </c>
      <c r="B142" s="13" t="s">
        <v>1011</v>
      </c>
      <c r="C142" s="13" t="s">
        <v>985</v>
      </c>
      <c r="D142" s="13" t="s">
        <v>796</v>
      </c>
      <c r="E142" s="96">
        <v>5006</v>
      </c>
    </row>
    <row r="143" spans="1:5" ht="26.25" customHeight="1" x14ac:dyDescent="0.4">
      <c r="A143" s="13" t="s">
        <v>73</v>
      </c>
      <c r="B143" s="13" t="s">
        <v>1011</v>
      </c>
      <c r="C143" s="13" t="s">
        <v>985</v>
      </c>
      <c r="D143" s="13" t="s">
        <v>797</v>
      </c>
      <c r="E143" s="96">
        <v>5007</v>
      </c>
    </row>
    <row r="144" spans="1:5" ht="26.25" customHeight="1" x14ac:dyDescent="0.4">
      <c r="A144" s="13" t="s">
        <v>73</v>
      </c>
      <c r="B144" s="13" t="s">
        <v>1011</v>
      </c>
      <c r="C144" s="13" t="s">
        <v>798</v>
      </c>
      <c r="D144" s="13" t="s">
        <v>798</v>
      </c>
      <c r="E144" s="96">
        <v>5101</v>
      </c>
    </row>
    <row r="145" spans="1:5" ht="26.25" customHeight="1" x14ac:dyDescent="0.4">
      <c r="A145" s="13" t="s">
        <v>73</v>
      </c>
      <c r="B145" s="13" t="s">
        <v>455</v>
      </c>
      <c r="C145" s="13" t="s">
        <v>640</v>
      </c>
      <c r="D145" s="13" t="s">
        <v>799</v>
      </c>
      <c r="E145" s="96">
        <v>5201</v>
      </c>
    </row>
    <row r="146" spans="1:5" ht="26.25" customHeight="1" x14ac:dyDescent="0.4">
      <c r="A146" s="13" t="s">
        <v>73</v>
      </c>
      <c r="B146" s="13" t="s">
        <v>455</v>
      </c>
      <c r="C146" s="13" t="s">
        <v>640</v>
      </c>
      <c r="D146" s="13" t="s">
        <v>800</v>
      </c>
      <c r="E146" s="96">
        <v>5202</v>
      </c>
    </row>
    <row r="147" spans="1:5" ht="26.25" customHeight="1" x14ac:dyDescent="0.4">
      <c r="A147" s="13" t="s">
        <v>73</v>
      </c>
      <c r="B147" s="13" t="s">
        <v>455</v>
      </c>
      <c r="C147" s="13" t="s">
        <v>640</v>
      </c>
      <c r="D147" s="13" t="s">
        <v>801</v>
      </c>
      <c r="E147" s="96">
        <v>5203</v>
      </c>
    </row>
    <row r="148" spans="1:5" ht="26.25" customHeight="1" x14ac:dyDescent="0.4">
      <c r="A148" s="13" t="s">
        <v>73</v>
      </c>
      <c r="B148" s="13" t="s">
        <v>455</v>
      </c>
      <c r="C148" s="13" t="s">
        <v>986</v>
      </c>
      <c r="D148" s="13" t="s">
        <v>802</v>
      </c>
      <c r="E148" s="96">
        <v>5301</v>
      </c>
    </row>
    <row r="149" spans="1:5" ht="26.25" customHeight="1" x14ac:dyDescent="0.4">
      <c r="A149" s="13" t="s">
        <v>73</v>
      </c>
      <c r="B149" s="13" t="s">
        <v>455</v>
      </c>
      <c r="C149" s="13" t="s">
        <v>986</v>
      </c>
      <c r="D149" s="13" t="s">
        <v>803</v>
      </c>
      <c r="E149" s="96">
        <v>5302</v>
      </c>
    </row>
    <row r="150" spans="1:5" ht="26.25" customHeight="1" x14ac:dyDescent="0.4">
      <c r="A150" s="13" t="s">
        <v>73</v>
      </c>
      <c r="B150" s="13" t="s">
        <v>455</v>
      </c>
      <c r="C150" s="13" t="s">
        <v>986</v>
      </c>
      <c r="D150" s="13" t="s">
        <v>804</v>
      </c>
      <c r="E150" s="96">
        <v>5303</v>
      </c>
    </row>
    <row r="151" spans="1:5" ht="26.25" customHeight="1" x14ac:dyDescent="0.4">
      <c r="A151" s="13" t="s">
        <v>73</v>
      </c>
      <c r="B151" s="13" t="s">
        <v>455</v>
      </c>
      <c r="C151" s="13" t="s">
        <v>986</v>
      </c>
      <c r="D151" s="13" t="s">
        <v>805</v>
      </c>
      <c r="E151" s="96">
        <v>5304</v>
      </c>
    </row>
    <row r="152" spans="1:5" ht="26.25" customHeight="1" x14ac:dyDescent="0.4">
      <c r="A152" s="13" t="s">
        <v>73</v>
      </c>
      <c r="B152" s="13" t="s">
        <v>455</v>
      </c>
      <c r="C152" s="13" t="s">
        <v>986</v>
      </c>
      <c r="D152" s="13" t="s">
        <v>806</v>
      </c>
      <c r="E152" s="96">
        <v>5305</v>
      </c>
    </row>
    <row r="153" spans="1:5" ht="26.25" customHeight="1" x14ac:dyDescent="0.4">
      <c r="A153" s="13" t="s">
        <v>73</v>
      </c>
      <c r="B153" s="13" t="s">
        <v>455</v>
      </c>
      <c r="C153" s="13" t="s">
        <v>986</v>
      </c>
      <c r="D153" s="13" t="s">
        <v>807</v>
      </c>
      <c r="E153" s="96">
        <v>5306</v>
      </c>
    </row>
    <row r="154" spans="1:5" ht="26.25" customHeight="1" x14ac:dyDescent="0.4">
      <c r="A154" s="13" t="s">
        <v>73</v>
      </c>
      <c r="B154" s="13" t="s">
        <v>455</v>
      </c>
      <c r="C154" s="13" t="s">
        <v>986</v>
      </c>
      <c r="D154" s="13" t="s">
        <v>808</v>
      </c>
      <c r="E154" s="96">
        <v>5307</v>
      </c>
    </row>
    <row r="155" spans="1:5" ht="26.25" customHeight="1" x14ac:dyDescent="0.4">
      <c r="A155" s="13" t="s">
        <v>73</v>
      </c>
      <c r="B155" s="13" t="s">
        <v>455</v>
      </c>
      <c r="C155" s="13" t="s">
        <v>987</v>
      </c>
      <c r="D155" s="13" t="s">
        <v>809</v>
      </c>
      <c r="E155" s="96">
        <v>5401</v>
      </c>
    </row>
    <row r="156" spans="1:5" ht="26.25" customHeight="1" x14ac:dyDescent="0.4">
      <c r="A156" s="13" t="s">
        <v>73</v>
      </c>
      <c r="B156" s="13" t="s">
        <v>455</v>
      </c>
      <c r="C156" s="13" t="s">
        <v>987</v>
      </c>
      <c r="D156" s="13" t="s">
        <v>810</v>
      </c>
      <c r="E156" s="96">
        <v>5402</v>
      </c>
    </row>
    <row r="157" spans="1:5" ht="26.25" customHeight="1" x14ac:dyDescent="0.4">
      <c r="A157" s="13" t="s">
        <v>73</v>
      </c>
      <c r="B157" s="13" t="s">
        <v>455</v>
      </c>
      <c r="C157" s="13" t="s">
        <v>987</v>
      </c>
      <c r="D157" s="13" t="s">
        <v>811</v>
      </c>
      <c r="E157" s="96">
        <v>5403</v>
      </c>
    </row>
    <row r="158" spans="1:5" ht="26.25" customHeight="1" x14ac:dyDescent="0.4">
      <c r="A158" s="13" t="s">
        <v>73</v>
      </c>
      <c r="B158" s="13" t="s">
        <v>455</v>
      </c>
      <c r="C158" s="13" t="s">
        <v>987</v>
      </c>
      <c r="D158" s="13" t="s">
        <v>812</v>
      </c>
      <c r="E158" s="96">
        <v>5404</v>
      </c>
    </row>
    <row r="159" spans="1:5" ht="26.25" customHeight="1" x14ac:dyDescent="0.4">
      <c r="A159" s="13" t="s">
        <v>73</v>
      </c>
      <c r="B159" s="13" t="s">
        <v>147</v>
      </c>
      <c r="C159" s="13" t="s">
        <v>988</v>
      </c>
      <c r="D159" s="13" t="s">
        <v>813</v>
      </c>
      <c r="E159" s="96">
        <v>5501</v>
      </c>
    </row>
    <row r="160" spans="1:5" ht="26.25" customHeight="1" x14ac:dyDescent="0.4">
      <c r="A160" s="13" t="s">
        <v>73</v>
      </c>
      <c r="B160" s="13" t="s">
        <v>147</v>
      </c>
      <c r="C160" s="13" t="s">
        <v>988</v>
      </c>
      <c r="D160" s="13" t="s">
        <v>814</v>
      </c>
      <c r="E160" s="96">
        <v>5502</v>
      </c>
    </row>
    <row r="161" spans="1:5" ht="26.25" customHeight="1" x14ac:dyDescent="0.4">
      <c r="A161" s="13" t="s">
        <v>73</v>
      </c>
      <c r="B161" s="13" t="s">
        <v>147</v>
      </c>
      <c r="C161" s="13" t="s">
        <v>988</v>
      </c>
      <c r="D161" s="13" t="s">
        <v>815</v>
      </c>
      <c r="E161" s="96">
        <v>5503</v>
      </c>
    </row>
    <row r="162" spans="1:5" ht="26.25" customHeight="1" x14ac:dyDescent="0.4">
      <c r="A162" s="13" t="s">
        <v>73</v>
      </c>
      <c r="B162" s="13" t="s">
        <v>147</v>
      </c>
      <c r="C162" s="13" t="s">
        <v>988</v>
      </c>
      <c r="D162" s="13" t="s">
        <v>816</v>
      </c>
      <c r="E162" s="96">
        <v>5504</v>
      </c>
    </row>
    <row r="163" spans="1:5" ht="26.25" customHeight="1" x14ac:dyDescent="0.4">
      <c r="A163" s="13" t="s">
        <v>73</v>
      </c>
      <c r="B163" s="13" t="s">
        <v>147</v>
      </c>
      <c r="C163" s="13" t="s">
        <v>988</v>
      </c>
      <c r="D163" s="13" t="s">
        <v>817</v>
      </c>
      <c r="E163" s="96">
        <v>5505</v>
      </c>
    </row>
    <row r="164" spans="1:5" ht="26.25" customHeight="1" x14ac:dyDescent="0.4">
      <c r="A164" s="13" t="s">
        <v>73</v>
      </c>
      <c r="B164" s="13" t="s">
        <v>147</v>
      </c>
      <c r="C164" s="13" t="s">
        <v>988</v>
      </c>
      <c r="D164" s="13" t="s">
        <v>818</v>
      </c>
      <c r="E164" s="96">
        <v>5506</v>
      </c>
    </row>
    <row r="165" spans="1:5" ht="26.25" customHeight="1" x14ac:dyDescent="0.4">
      <c r="A165" s="13" t="s">
        <v>73</v>
      </c>
      <c r="B165" s="13" t="s">
        <v>147</v>
      </c>
      <c r="C165" s="13" t="s">
        <v>988</v>
      </c>
      <c r="D165" s="13" t="s">
        <v>819</v>
      </c>
      <c r="E165" s="96">
        <v>5507</v>
      </c>
    </row>
    <row r="166" spans="1:5" ht="26.25" customHeight="1" x14ac:dyDescent="0.4">
      <c r="A166" s="13" t="s">
        <v>73</v>
      </c>
      <c r="B166" s="13" t="s">
        <v>147</v>
      </c>
      <c r="C166" s="13" t="s">
        <v>989</v>
      </c>
      <c r="D166" s="13" t="s">
        <v>820</v>
      </c>
      <c r="E166" s="96">
        <v>5601</v>
      </c>
    </row>
    <row r="167" spans="1:5" ht="26.25" customHeight="1" x14ac:dyDescent="0.4">
      <c r="A167" s="13" t="s">
        <v>73</v>
      </c>
      <c r="B167" s="13" t="s">
        <v>147</v>
      </c>
      <c r="C167" s="13" t="s">
        <v>989</v>
      </c>
      <c r="D167" s="13" t="s">
        <v>821</v>
      </c>
      <c r="E167" s="96">
        <v>5602</v>
      </c>
    </row>
    <row r="168" spans="1:5" ht="26.25" customHeight="1" x14ac:dyDescent="0.4">
      <c r="A168" s="13" t="s">
        <v>73</v>
      </c>
      <c r="B168" s="13" t="s">
        <v>147</v>
      </c>
      <c r="C168" s="13" t="s">
        <v>989</v>
      </c>
      <c r="D168" s="13" t="s">
        <v>822</v>
      </c>
      <c r="E168" s="96">
        <v>5603</v>
      </c>
    </row>
    <row r="169" spans="1:5" ht="26.25" customHeight="1" x14ac:dyDescent="0.4">
      <c r="A169" s="13" t="s">
        <v>73</v>
      </c>
      <c r="B169" s="13" t="s">
        <v>147</v>
      </c>
      <c r="C169" s="13" t="s">
        <v>989</v>
      </c>
      <c r="D169" s="13" t="s">
        <v>823</v>
      </c>
      <c r="E169" s="96">
        <v>5604</v>
      </c>
    </row>
    <row r="170" spans="1:5" ht="26.25" customHeight="1" x14ac:dyDescent="0.4">
      <c r="A170" s="13" t="s">
        <v>73</v>
      </c>
      <c r="B170" s="13" t="s">
        <v>147</v>
      </c>
      <c r="C170" s="13" t="s">
        <v>989</v>
      </c>
      <c r="D170" s="13" t="s">
        <v>824</v>
      </c>
      <c r="E170" s="96">
        <v>5605</v>
      </c>
    </row>
    <row r="171" spans="1:5" ht="26.25" customHeight="1" x14ac:dyDescent="0.4">
      <c r="A171" s="13" t="s">
        <v>73</v>
      </c>
      <c r="B171" s="13" t="s">
        <v>147</v>
      </c>
      <c r="C171" s="13" t="s">
        <v>989</v>
      </c>
      <c r="D171" s="13" t="s">
        <v>825</v>
      </c>
      <c r="E171" s="96">
        <v>5606</v>
      </c>
    </row>
    <row r="172" spans="1:5" ht="26.25" customHeight="1" x14ac:dyDescent="0.4">
      <c r="A172" s="13" t="s">
        <v>73</v>
      </c>
      <c r="B172" s="13" t="s">
        <v>147</v>
      </c>
      <c r="C172" s="13" t="s">
        <v>990</v>
      </c>
      <c r="D172" s="13" t="s">
        <v>826</v>
      </c>
      <c r="E172" s="96">
        <v>5701</v>
      </c>
    </row>
    <row r="173" spans="1:5" ht="26.25" customHeight="1" x14ac:dyDescent="0.4">
      <c r="A173" s="13" t="s">
        <v>73</v>
      </c>
      <c r="B173" s="13" t="s">
        <v>147</v>
      </c>
      <c r="C173" s="13" t="s">
        <v>990</v>
      </c>
      <c r="D173" s="13" t="s">
        <v>1025</v>
      </c>
      <c r="E173" s="96">
        <v>5702</v>
      </c>
    </row>
    <row r="174" spans="1:5" ht="26.25" customHeight="1" x14ac:dyDescent="0.4">
      <c r="A174" s="13" t="s">
        <v>73</v>
      </c>
      <c r="B174" s="13" t="s">
        <v>147</v>
      </c>
      <c r="C174" s="13" t="s">
        <v>990</v>
      </c>
      <c r="D174" s="13" t="s">
        <v>827</v>
      </c>
      <c r="E174" s="96">
        <v>5703</v>
      </c>
    </row>
    <row r="175" spans="1:5" ht="26.25" customHeight="1" x14ac:dyDescent="0.4">
      <c r="A175" s="13" t="s">
        <v>73</v>
      </c>
      <c r="B175" s="13" t="s">
        <v>147</v>
      </c>
      <c r="C175" s="13" t="s">
        <v>990</v>
      </c>
      <c r="D175" s="13" t="s">
        <v>828</v>
      </c>
      <c r="E175" s="96">
        <v>5704</v>
      </c>
    </row>
    <row r="176" spans="1:5" ht="26.25" customHeight="1" x14ac:dyDescent="0.4">
      <c r="A176" s="13" t="s">
        <v>73</v>
      </c>
      <c r="B176" s="13" t="s">
        <v>147</v>
      </c>
      <c r="C176" s="13" t="s">
        <v>990</v>
      </c>
      <c r="D176" s="13" t="s">
        <v>829</v>
      </c>
      <c r="E176" s="96">
        <v>5705</v>
      </c>
    </row>
    <row r="177" spans="1:5" ht="26.25" customHeight="1" x14ac:dyDescent="0.4">
      <c r="A177" s="13" t="s">
        <v>73</v>
      </c>
      <c r="B177" s="13" t="s">
        <v>147</v>
      </c>
      <c r="C177" s="13" t="s">
        <v>990</v>
      </c>
      <c r="D177" s="13" t="s">
        <v>830</v>
      </c>
      <c r="E177" s="96">
        <v>5706</v>
      </c>
    </row>
    <row r="178" spans="1:5" ht="26.25" customHeight="1" x14ac:dyDescent="0.4">
      <c r="A178" s="13" t="s">
        <v>73</v>
      </c>
      <c r="B178" s="13" t="s">
        <v>147</v>
      </c>
      <c r="C178" s="13" t="s">
        <v>991</v>
      </c>
      <c r="D178" s="13" t="s">
        <v>831</v>
      </c>
      <c r="E178" s="96">
        <v>5801</v>
      </c>
    </row>
    <row r="179" spans="1:5" ht="26.25" customHeight="1" x14ac:dyDescent="0.4">
      <c r="A179" s="13" t="s">
        <v>73</v>
      </c>
      <c r="B179" s="13" t="s">
        <v>147</v>
      </c>
      <c r="C179" s="13" t="s">
        <v>991</v>
      </c>
      <c r="D179" s="13" t="s">
        <v>832</v>
      </c>
      <c r="E179" s="96">
        <v>5802</v>
      </c>
    </row>
    <row r="180" spans="1:5" ht="26.25" customHeight="1" x14ac:dyDescent="0.4">
      <c r="A180" s="13" t="s">
        <v>73</v>
      </c>
      <c r="B180" s="13" t="s">
        <v>147</v>
      </c>
      <c r="C180" s="13" t="s">
        <v>991</v>
      </c>
      <c r="D180" s="13" t="s">
        <v>833</v>
      </c>
      <c r="E180" s="96">
        <v>5803</v>
      </c>
    </row>
    <row r="181" spans="1:5" ht="26.25" customHeight="1" x14ac:dyDescent="0.4">
      <c r="A181" s="13" t="s">
        <v>73</v>
      </c>
      <c r="B181" s="13" t="s">
        <v>147</v>
      </c>
      <c r="C181" s="13" t="s">
        <v>991</v>
      </c>
      <c r="D181" s="13" t="s">
        <v>834</v>
      </c>
      <c r="E181" s="96">
        <v>5804</v>
      </c>
    </row>
    <row r="182" spans="1:5" ht="26.25" customHeight="1" x14ac:dyDescent="0.4">
      <c r="A182" s="13" t="s">
        <v>73</v>
      </c>
      <c r="B182" s="13" t="s">
        <v>147</v>
      </c>
      <c r="C182" s="13" t="s">
        <v>992</v>
      </c>
      <c r="D182" s="13" t="s">
        <v>835</v>
      </c>
      <c r="E182" s="96">
        <v>5901</v>
      </c>
    </row>
    <row r="183" spans="1:5" ht="26.25" customHeight="1" x14ac:dyDescent="0.4">
      <c r="A183" s="13" t="s">
        <v>73</v>
      </c>
      <c r="B183" s="13" t="s">
        <v>147</v>
      </c>
      <c r="C183" s="13" t="s">
        <v>992</v>
      </c>
      <c r="D183" s="13" t="s">
        <v>836</v>
      </c>
      <c r="E183" s="96">
        <v>5902</v>
      </c>
    </row>
    <row r="184" spans="1:5" ht="26.25" customHeight="1" x14ac:dyDescent="0.4">
      <c r="A184" s="13" t="s">
        <v>73</v>
      </c>
      <c r="B184" s="13" t="s">
        <v>147</v>
      </c>
      <c r="C184" s="13" t="s">
        <v>992</v>
      </c>
      <c r="D184" s="13" t="s">
        <v>837</v>
      </c>
      <c r="E184" s="96">
        <v>5903</v>
      </c>
    </row>
    <row r="185" spans="1:5" ht="26.25" customHeight="1" x14ac:dyDescent="0.4">
      <c r="A185" s="13" t="s">
        <v>73</v>
      </c>
      <c r="B185" s="13" t="s">
        <v>147</v>
      </c>
      <c r="C185" s="13" t="s">
        <v>992</v>
      </c>
      <c r="D185" s="13" t="s">
        <v>838</v>
      </c>
      <c r="E185" s="96">
        <v>5904</v>
      </c>
    </row>
    <row r="186" spans="1:5" ht="26.25" customHeight="1" x14ac:dyDescent="0.4">
      <c r="A186" s="13" t="s">
        <v>73</v>
      </c>
      <c r="B186" s="13" t="s">
        <v>147</v>
      </c>
      <c r="C186" s="13" t="s">
        <v>992</v>
      </c>
      <c r="D186" s="13" t="s">
        <v>839</v>
      </c>
      <c r="E186" s="96">
        <v>5905</v>
      </c>
    </row>
    <row r="187" spans="1:5" ht="26.25" customHeight="1" x14ac:dyDescent="0.4">
      <c r="A187" s="13" t="s">
        <v>73</v>
      </c>
      <c r="B187" s="13" t="s">
        <v>147</v>
      </c>
      <c r="C187" s="13" t="s">
        <v>992</v>
      </c>
      <c r="D187" s="13" t="s">
        <v>840</v>
      </c>
      <c r="E187" s="96">
        <v>5906</v>
      </c>
    </row>
    <row r="188" spans="1:5" ht="26.25" customHeight="1" x14ac:dyDescent="0.4">
      <c r="A188" s="13" t="s">
        <v>73</v>
      </c>
      <c r="B188" s="13" t="s">
        <v>147</v>
      </c>
      <c r="C188" s="13" t="s">
        <v>993</v>
      </c>
      <c r="D188" s="13" t="s">
        <v>841</v>
      </c>
      <c r="E188" s="96">
        <v>6001</v>
      </c>
    </row>
    <row r="189" spans="1:5" ht="26.25" customHeight="1" x14ac:dyDescent="0.4">
      <c r="A189" s="13" t="s">
        <v>73</v>
      </c>
      <c r="B189" s="13" t="s">
        <v>147</v>
      </c>
      <c r="C189" s="13" t="s">
        <v>993</v>
      </c>
      <c r="D189" s="13" t="s">
        <v>842</v>
      </c>
      <c r="E189" s="96">
        <v>6002</v>
      </c>
    </row>
    <row r="190" spans="1:5" ht="26.25" customHeight="1" x14ac:dyDescent="0.4">
      <c r="A190" s="13" t="s">
        <v>73</v>
      </c>
      <c r="B190" s="13" t="s">
        <v>147</v>
      </c>
      <c r="C190" s="13" t="s">
        <v>993</v>
      </c>
      <c r="D190" s="13" t="s">
        <v>843</v>
      </c>
      <c r="E190" s="96">
        <v>6003</v>
      </c>
    </row>
    <row r="191" spans="1:5" ht="26.25" customHeight="1" x14ac:dyDescent="0.4">
      <c r="A191" s="13" t="s">
        <v>73</v>
      </c>
      <c r="B191" s="13" t="s">
        <v>147</v>
      </c>
      <c r="C191" s="13" t="s">
        <v>993</v>
      </c>
      <c r="D191" s="13" t="s">
        <v>844</v>
      </c>
      <c r="E191" s="96">
        <v>6004</v>
      </c>
    </row>
    <row r="192" spans="1:5" ht="26.25" customHeight="1" x14ac:dyDescent="0.4">
      <c r="A192" s="13" t="s">
        <v>73</v>
      </c>
      <c r="B192" s="13" t="s">
        <v>147</v>
      </c>
      <c r="C192" s="13" t="s">
        <v>994</v>
      </c>
      <c r="D192" s="13" t="s">
        <v>845</v>
      </c>
      <c r="E192" s="96">
        <v>6101</v>
      </c>
    </row>
    <row r="193" spans="1:5" ht="26.25" customHeight="1" x14ac:dyDescent="0.4">
      <c r="A193" s="13" t="s">
        <v>73</v>
      </c>
      <c r="B193" s="13" t="s">
        <v>147</v>
      </c>
      <c r="C193" s="13" t="s">
        <v>994</v>
      </c>
      <c r="D193" s="13" t="s">
        <v>846</v>
      </c>
      <c r="E193" s="96">
        <v>6102</v>
      </c>
    </row>
    <row r="194" spans="1:5" ht="26.25" customHeight="1" x14ac:dyDescent="0.4">
      <c r="A194" s="13" t="s">
        <v>73</v>
      </c>
      <c r="B194" s="13" t="s">
        <v>147</v>
      </c>
      <c r="C194" s="13" t="s">
        <v>994</v>
      </c>
      <c r="D194" s="13" t="s">
        <v>847</v>
      </c>
      <c r="E194" s="96">
        <v>6103</v>
      </c>
    </row>
    <row r="195" spans="1:5" ht="26.25" customHeight="1" x14ac:dyDescent="0.4">
      <c r="A195" s="13" t="s">
        <v>73</v>
      </c>
      <c r="B195" s="13" t="s">
        <v>147</v>
      </c>
      <c r="C195" s="13" t="s">
        <v>994</v>
      </c>
      <c r="D195" s="13" t="s">
        <v>848</v>
      </c>
      <c r="E195" s="96">
        <v>6104</v>
      </c>
    </row>
    <row r="196" spans="1:5" ht="26.25" customHeight="1" x14ac:dyDescent="0.4">
      <c r="A196" s="13" t="s">
        <v>73</v>
      </c>
      <c r="B196" s="13" t="s">
        <v>147</v>
      </c>
      <c r="C196" s="13" t="s">
        <v>994</v>
      </c>
      <c r="D196" s="13" t="s">
        <v>849</v>
      </c>
      <c r="E196" s="96">
        <v>6105</v>
      </c>
    </row>
    <row r="197" spans="1:5" ht="26.25" customHeight="1" x14ac:dyDescent="0.4">
      <c r="A197" s="13" t="s">
        <v>73</v>
      </c>
      <c r="B197" s="13" t="s">
        <v>147</v>
      </c>
      <c r="C197" s="13" t="s">
        <v>994</v>
      </c>
      <c r="D197" s="13" t="s">
        <v>850</v>
      </c>
      <c r="E197" s="96">
        <v>6106</v>
      </c>
    </row>
    <row r="198" spans="1:5" ht="26.25" customHeight="1" x14ac:dyDescent="0.4">
      <c r="A198" s="13" t="s">
        <v>1012</v>
      </c>
      <c r="B198" s="13" t="s">
        <v>1013</v>
      </c>
      <c r="C198" s="13" t="s">
        <v>651</v>
      </c>
      <c r="D198" s="13" t="s">
        <v>851</v>
      </c>
      <c r="E198" s="96">
        <v>6201</v>
      </c>
    </row>
    <row r="199" spans="1:5" ht="26.25" customHeight="1" x14ac:dyDescent="0.4">
      <c r="A199" s="13" t="s">
        <v>1012</v>
      </c>
      <c r="B199" s="13" t="s">
        <v>1013</v>
      </c>
      <c r="C199" s="13" t="s">
        <v>651</v>
      </c>
      <c r="D199" s="13" t="s">
        <v>646</v>
      </c>
      <c r="E199" s="96">
        <v>6202</v>
      </c>
    </row>
    <row r="200" spans="1:5" ht="26.25" customHeight="1" x14ac:dyDescent="0.4">
      <c r="A200" s="13" t="s">
        <v>1012</v>
      </c>
      <c r="B200" s="13" t="s">
        <v>1013</v>
      </c>
      <c r="C200" s="13" t="s">
        <v>651</v>
      </c>
      <c r="D200" s="13" t="s">
        <v>852</v>
      </c>
      <c r="E200" s="96">
        <v>6203</v>
      </c>
    </row>
    <row r="201" spans="1:5" ht="26.25" customHeight="1" x14ac:dyDescent="0.4">
      <c r="A201" s="13" t="s">
        <v>1012</v>
      </c>
      <c r="B201" s="13" t="s">
        <v>1013</v>
      </c>
      <c r="C201" s="13" t="s">
        <v>853</v>
      </c>
      <c r="D201" s="13" t="s">
        <v>853</v>
      </c>
      <c r="E201" s="96">
        <v>6301</v>
      </c>
    </row>
    <row r="202" spans="1:5" ht="26.25" customHeight="1" x14ac:dyDescent="0.4">
      <c r="A202" s="13" t="s">
        <v>1012</v>
      </c>
      <c r="B202" s="13" t="s">
        <v>1013</v>
      </c>
      <c r="C202" s="13" t="s">
        <v>643</v>
      </c>
      <c r="D202" s="13" t="s">
        <v>642</v>
      </c>
      <c r="E202" s="96">
        <v>6401</v>
      </c>
    </row>
    <row r="203" spans="1:5" ht="26.25" customHeight="1" x14ac:dyDescent="0.4">
      <c r="A203" s="13" t="s">
        <v>1012</v>
      </c>
      <c r="B203" s="13" t="s">
        <v>1013</v>
      </c>
      <c r="C203" s="13" t="s">
        <v>643</v>
      </c>
      <c r="D203" s="13" t="s">
        <v>854</v>
      </c>
      <c r="E203" s="96">
        <v>6402</v>
      </c>
    </row>
    <row r="204" spans="1:5" ht="26.25" customHeight="1" x14ac:dyDescent="0.4">
      <c r="A204" s="13" t="s">
        <v>1012</v>
      </c>
      <c r="B204" s="13" t="s">
        <v>1013</v>
      </c>
      <c r="C204" s="13" t="s">
        <v>643</v>
      </c>
      <c r="D204" s="13" t="s">
        <v>855</v>
      </c>
      <c r="E204" s="96">
        <v>6403</v>
      </c>
    </row>
    <row r="205" spans="1:5" ht="26.25" customHeight="1" x14ac:dyDescent="0.4">
      <c r="A205" s="13" t="s">
        <v>1012</v>
      </c>
      <c r="B205" s="13" t="s">
        <v>1013</v>
      </c>
      <c r="C205" s="13" t="s">
        <v>641</v>
      </c>
      <c r="D205" s="13" t="s">
        <v>856</v>
      </c>
      <c r="E205" s="96">
        <v>6501</v>
      </c>
    </row>
    <row r="206" spans="1:5" ht="26.25" customHeight="1" x14ac:dyDescent="0.4">
      <c r="A206" s="13" t="s">
        <v>1012</v>
      </c>
      <c r="B206" s="13" t="s">
        <v>1013</v>
      </c>
      <c r="C206" s="13" t="s">
        <v>641</v>
      </c>
      <c r="D206" s="13" t="s">
        <v>857</v>
      </c>
      <c r="E206" s="96">
        <v>6502</v>
      </c>
    </row>
    <row r="207" spans="1:5" ht="26.25" customHeight="1" x14ac:dyDescent="0.4">
      <c r="A207" s="13" t="s">
        <v>1012</v>
      </c>
      <c r="B207" s="13" t="s">
        <v>1013</v>
      </c>
      <c r="C207" s="13" t="s">
        <v>641</v>
      </c>
      <c r="D207" s="13" t="s">
        <v>858</v>
      </c>
      <c r="E207" s="96">
        <v>6503</v>
      </c>
    </row>
    <row r="208" spans="1:5" ht="26.25" customHeight="1" x14ac:dyDescent="0.4">
      <c r="A208" s="13" t="s">
        <v>1012</v>
      </c>
      <c r="B208" s="13" t="s">
        <v>1013</v>
      </c>
      <c r="C208" s="13" t="s">
        <v>859</v>
      </c>
      <c r="D208" s="13" t="s">
        <v>859</v>
      </c>
      <c r="E208" s="96">
        <v>6601</v>
      </c>
    </row>
    <row r="209" spans="1:5" ht="26.25" customHeight="1" x14ac:dyDescent="0.4">
      <c r="A209" s="13" t="s">
        <v>1012</v>
      </c>
      <c r="B209" s="13" t="s">
        <v>648</v>
      </c>
      <c r="C209" s="13" t="s">
        <v>995</v>
      </c>
      <c r="D209" s="13" t="s">
        <v>860</v>
      </c>
      <c r="E209" s="96">
        <v>6701</v>
      </c>
    </row>
    <row r="210" spans="1:5" ht="26.25" customHeight="1" x14ac:dyDescent="0.4">
      <c r="A210" s="13" t="s">
        <v>1012</v>
      </c>
      <c r="B210" s="13" t="s">
        <v>648</v>
      </c>
      <c r="C210" s="13" t="s">
        <v>995</v>
      </c>
      <c r="D210" s="13" t="s">
        <v>861</v>
      </c>
      <c r="E210" s="96">
        <v>6702</v>
      </c>
    </row>
    <row r="211" spans="1:5" ht="26.25" customHeight="1" x14ac:dyDescent="0.4">
      <c r="A211" s="13" t="s">
        <v>1012</v>
      </c>
      <c r="B211" s="13" t="s">
        <v>648</v>
      </c>
      <c r="C211" s="13" t="s">
        <v>995</v>
      </c>
      <c r="D211" s="13" t="s">
        <v>862</v>
      </c>
      <c r="E211" s="96">
        <v>6703</v>
      </c>
    </row>
    <row r="212" spans="1:5" ht="26.25" customHeight="1" x14ac:dyDescent="0.4">
      <c r="A212" s="13" t="s">
        <v>1012</v>
      </c>
      <c r="B212" s="13" t="s">
        <v>648</v>
      </c>
      <c r="C212" s="13" t="s">
        <v>995</v>
      </c>
      <c r="D212" s="13" t="s">
        <v>863</v>
      </c>
      <c r="E212" s="96">
        <v>6704</v>
      </c>
    </row>
    <row r="213" spans="1:5" ht="26.25" customHeight="1" x14ac:dyDescent="0.4">
      <c r="A213" s="13" t="s">
        <v>1012</v>
      </c>
      <c r="B213" s="13" t="s">
        <v>648</v>
      </c>
      <c r="C213" s="13" t="s">
        <v>995</v>
      </c>
      <c r="D213" s="13" t="s">
        <v>864</v>
      </c>
      <c r="E213" s="96">
        <v>6705</v>
      </c>
    </row>
    <row r="214" spans="1:5" ht="26.25" customHeight="1" x14ac:dyDescent="0.4">
      <c r="A214" s="13" t="s">
        <v>1012</v>
      </c>
      <c r="B214" s="13" t="s">
        <v>648</v>
      </c>
      <c r="C214" s="13" t="s">
        <v>995</v>
      </c>
      <c r="D214" s="13" t="s">
        <v>865</v>
      </c>
      <c r="E214" s="96">
        <v>6706</v>
      </c>
    </row>
    <row r="215" spans="1:5" ht="26.25" customHeight="1" x14ac:dyDescent="0.4">
      <c r="A215" s="13" t="s">
        <v>1012</v>
      </c>
      <c r="B215" s="13" t="s">
        <v>648</v>
      </c>
      <c r="C215" s="13" t="s">
        <v>650</v>
      </c>
      <c r="D215" s="13" t="s">
        <v>866</v>
      </c>
      <c r="E215" s="96">
        <v>6801</v>
      </c>
    </row>
    <row r="216" spans="1:5" ht="26.25" customHeight="1" x14ac:dyDescent="0.4">
      <c r="A216" s="13" t="s">
        <v>1012</v>
      </c>
      <c r="B216" s="13" t="s">
        <v>648</v>
      </c>
      <c r="C216" s="13" t="s">
        <v>650</v>
      </c>
      <c r="D216" s="13" t="s">
        <v>867</v>
      </c>
      <c r="E216" s="96">
        <v>6802</v>
      </c>
    </row>
    <row r="217" spans="1:5" ht="26.25" customHeight="1" x14ac:dyDescent="0.4">
      <c r="A217" s="13" t="s">
        <v>1012</v>
      </c>
      <c r="B217" s="13" t="s">
        <v>648</v>
      </c>
      <c r="C217" s="13" t="s">
        <v>650</v>
      </c>
      <c r="D217" s="13" t="s">
        <v>868</v>
      </c>
      <c r="E217" s="96">
        <v>6803</v>
      </c>
    </row>
    <row r="218" spans="1:5" ht="26.25" customHeight="1" x14ac:dyDescent="0.4">
      <c r="A218" s="13" t="s">
        <v>1012</v>
      </c>
      <c r="B218" s="13" t="s">
        <v>648</v>
      </c>
      <c r="C218" s="13" t="s">
        <v>650</v>
      </c>
      <c r="D218" s="13" t="s">
        <v>869</v>
      </c>
      <c r="E218" s="96">
        <v>6804</v>
      </c>
    </row>
    <row r="219" spans="1:5" ht="26.25" customHeight="1" x14ac:dyDescent="0.4">
      <c r="A219" s="13" t="s">
        <v>1012</v>
      </c>
      <c r="B219" s="13" t="s">
        <v>648</v>
      </c>
      <c r="C219" s="13" t="s">
        <v>650</v>
      </c>
      <c r="D219" s="13" t="s">
        <v>870</v>
      </c>
      <c r="E219" s="96">
        <v>6805</v>
      </c>
    </row>
    <row r="220" spans="1:5" ht="26.25" customHeight="1" x14ac:dyDescent="0.4">
      <c r="A220" s="13" t="s">
        <v>1012</v>
      </c>
      <c r="B220" s="13" t="s">
        <v>648</v>
      </c>
      <c r="C220" s="13" t="s">
        <v>650</v>
      </c>
      <c r="D220" s="13" t="s">
        <v>871</v>
      </c>
      <c r="E220" s="96">
        <v>6806</v>
      </c>
    </row>
    <row r="221" spans="1:5" ht="26.25" customHeight="1" x14ac:dyDescent="0.4">
      <c r="A221" s="13" t="s">
        <v>1012</v>
      </c>
      <c r="B221" s="13" t="s">
        <v>648</v>
      </c>
      <c r="C221" s="13" t="s">
        <v>650</v>
      </c>
      <c r="D221" s="13" t="s">
        <v>872</v>
      </c>
      <c r="E221" s="96">
        <v>6807</v>
      </c>
    </row>
    <row r="222" spans="1:5" ht="26.25" customHeight="1" x14ac:dyDescent="0.4">
      <c r="A222" s="13" t="s">
        <v>1012</v>
      </c>
      <c r="B222" s="13" t="s">
        <v>648</v>
      </c>
      <c r="C222" s="13" t="s">
        <v>649</v>
      </c>
      <c r="D222" s="13" t="s">
        <v>873</v>
      </c>
      <c r="E222" s="96">
        <v>6901</v>
      </c>
    </row>
    <row r="223" spans="1:5" ht="26.25" customHeight="1" x14ac:dyDescent="0.4">
      <c r="A223" s="13" t="s">
        <v>1012</v>
      </c>
      <c r="B223" s="13" t="s">
        <v>648</v>
      </c>
      <c r="C223" s="13" t="s">
        <v>649</v>
      </c>
      <c r="D223" s="13" t="s">
        <v>874</v>
      </c>
      <c r="E223" s="96">
        <v>6902</v>
      </c>
    </row>
    <row r="224" spans="1:5" ht="26.25" customHeight="1" x14ac:dyDescent="0.4">
      <c r="A224" s="13" t="s">
        <v>1012</v>
      </c>
      <c r="B224" s="13" t="s">
        <v>1014</v>
      </c>
      <c r="C224" s="13" t="s">
        <v>996</v>
      </c>
      <c r="D224" s="13" t="s">
        <v>875</v>
      </c>
      <c r="E224" s="96">
        <v>7001</v>
      </c>
    </row>
    <row r="225" spans="1:5" ht="26.25" customHeight="1" x14ac:dyDescent="0.4">
      <c r="A225" s="13" t="s">
        <v>1012</v>
      </c>
      <c r="B225" s="13" t="s">
        <v>1014</v>
      </c>
      <c r="C225" s="13" t="s">
        <v>996</v>
      </c>
      <c r="D225" s="13" t="s">
        <v>876</v>
      </c>
      <c r="E225" s="96">
        <v>7002</v>
      </c>
    </row>
    <row r="226" spans="1:5" ht="26.25" customHeight="1" x14ac:dyDescent="0.4">
      <c r="A226" s="13" t="s">
        <v>1012</v>
      </c>
      <c r="B226" s="13" t="s">
        <v>1014</v>
      </c>
      <c r="C226" s="13" t="s">
        <v>996</v>
      </c>
      <c r="D226" s="13" t="s">
        <v>877</v>
      </c>
      <c r="E226" s="96">
        <v>7003</v>
      </c>
    </row>
    <row r="227" spans="1:5" ht="26.25" customHeight="1" x14ac:dyDescent="0.4">
      <c r="A227" s="13" t="s">
        <v>1012</v>
      </c>
      <c r="B227" s="13" t="s">
        <v>1014</v>
      </c>
      <c r="C227" s="13" t="s">
        <v>996</v>
      </c>
      <c r="D227" s="13" t="s">
        <v>644</v>
      </c>
      <c r="E227" s="96">
        <v>7004</v>
      </c>
    </row>
    <row r="228" spans="1:5" ht="26.25" customHeight="1" x14ac:dyDescent="0.4">
      <c r="A228" s="13" t="s">
        <v>1012</v>
      </c>
      <c r="B228" s="13" t="s">
        <v>1014</v>
      </c>
      <c r="C228" s="13" t="s">
        <v>997</v>
      </c>
      <c r="D228" s="13" t="s">
        <v>878</v>
      </c>
      <c r="E228" s="96">
        <v>7101</v>
      </c>
    </row>
    <row r="229" spans="1:5" ht="26.25" customHeight="1" x14ac:dyDescent="0.4">
      <c r="A229" s="13" t="s">
        <v>1012</v>
      </c>
      <c r="B229" s="13" t="s">
        <v>1014</v>
      </c>
      <c r="C229" s="13" t="s">
        <v>997</v>
      </c>
      <c r="D229" s="13" t="s">
        <v>879</v>
      </c>
      <c r="E229" s="96">
        <v>7102</v>
      </c>
    </row>
    <row r="230" spans="1:5" ht="26.25" customHeight="1" x14ac:dyDescent="0.4">
      <c r="A230" s="13" t="s">
        <v>1012</v>
      </c>
      <c r="B230" s="13" t="s">
        <v>1014</v>
      </c>
      <c r="C230" s="13" t="s">
        <v>997</v>
      </c>
      <c r="D230" s="13" t="s">
        <v>880</v>
      </c>
      <c r="E230" s="96">
        <v>7103</v>
      </c>
    </row>
    <row r="231" spans="1:5" ht="26.25" customHeight="1" x14ac:dyDescent="0.4">
      <c r="A231" s="13" t="s">
        <v>1012</v>
      </c>
      <c r="B231" s="13" t="s">
        <v>1014</v>
      </c>
      <c r="C231" s="13" t="s">
        <v>997</v>
      </c>
      <c r="D231" s="13" t="s">
        <v>881</v>
      </c>
      <c r="E231" s="96">
        <v>7104</v>
      </c>
    </row>
    <row r="232" spans="1:5" ht="26.25" customHeight="1" x14ac:dyDescent="0.4">
      <c r="A232" s="13" t="s">
        <v>1012</v>
      </c>
      <c r="B232" s="13" t="s">
        <v>1014</v>
      </c>
      <c r="C232" s="13" t="s">
        <v>997</v>
      </c>
      <c r="D232" s="13" t="s">
        <v>882</v>
      </c>
      <c r="E232" s="96">
        <v>7105</v>
      </c>
    </row>
    <row r="233" spans="1:5" ht="26.25" customHeight="1" x14ac:dyDescent="0.4">
      <c r="A233" s="13" t="s">
        <v>1012</v>
      </c>
      <c r="B233" s="13" t="s">
        <v>1014</v>
      </c>
      <c r="C233" s="13" t="s">
        <v>998</v>
      </c>
      <c r="D233" s="13" t="s">
        <v>883</v>
      </c>
      <c r="E233" s="96">
        <v>7201</v>
      </c>
    </row>
    <row r="234" spans="1:5" ht="26.25" customHeight="1" x14ac:dyDescent="0.4">
      <c r="A234" s="13" t="s">
        <v>1012</v>
      </c>
      <c r="B234" s="13" t="s">
        <v>1014</v>
      </c>
      <c r="C234" s="13" t="s">
        <v>998</v>
      </c>
      <c r="D234" s="13" t="s">
        <v>884</v>
      </c>
      <c r="E234" s="96">
        <v>7202</v>
      </c>
    </row>
    <row r="235" spans="1:5" ht="26.25" customHeight="1" x14ac:dyDescent="0.4">
      <c r="A235" s="13" t="s">
        <v>1012</v>
      </c>
      <c r="B235" s="13" t="s">
        <v>1014</v>
      </c>
      <c r="C235" s="13" t="s">
        <v>999</v>
      </c>
      <c r="D235" s="13" t="s">
        <v>645</v>
      </c>
      <c r="E235" s="96">
        <v>7301</v>
      </c>
    </row>
    <row r="236" spans="1:5" ht="26.25" customHeight="1" x14ac:dyDescent="0.4">
      <c r="A236" s="13" t="s">
        <v>1012</v>
      </c>
      <c r="B236" s="13" t="s">
        <v>1014</v>
      </c>
      <c r="C236" s="13" t="s">
        <v>999</v>
      </c>
      <c r="D236" s="13" t="s">
        <v>885</v>
      </c>
      <c r="E236" s="96">
        <v>7302</v>
      </c>
    </row>
    <row r="237" spans="1:5" ht="26.25" customHeight="1" x14ac:dyDescent="0.4">
      <c r="A237" s="13" t="s">
        <v>1012</v>
      </c>
      <c r="B237" s="13" t="s">
        <v>1014</v>
      </c>
      <c r="C237" s="13" t="s">
        <v>1000</v>
      </c>
      <c r="D237" s="13" t="s">
        <v>886</v>
      </c>
      <c r="E237" s="96">
        <v>7401</v>
      </c>
    </row>
    <row r="238" spans="1:5" ht="26.25" customHeight="1" x14ac:dyDescent="0.4">
      <c r="A238" s="13" t="s">
        <v>1012</v>
      </c>
      <c r="B238" s="13" t="s">
        <v>1014</v>
      </c>
      <c r="C238" s="13" t="s">
        <v>1000</v>
      </c>
      <c r="D238" s="13" t="s">
        <v>887</v>
      </c>
      <c r="E238" s="96">
        <v>7402</v>
      </c>
    </row>
    <row r="239" spans="1:5" ht="26.25" customHeight="1" x14ac:dyDescent="0.4">
      <c r="A239" s="13" t="s">
        <v>1012</v>
      </c>
      <c r="B239" s="13" t="s">
        <v>1014</v>
      </c>
      <c r="C239" s="13" t="s">
        <v>1002</v>
      </c>
      <c r="D239" s="13" t="s">
        <v>888</v>
      </c>
      <c r="E239" s="96">
        <v>7501</v>
      </c>
    </row>
    <row r="240" spans="1:5" ht="26.25" customHeight="1" x14ac:dyDescent="0.4">
      <c r="A240" s="13" t="s">
        <v>1012</v>
      </c>
      <c r="B240" s="13" t="s">
        <v>1014</v>
      </c>
      <c r="C240" s="13" t="s">
        <v>1002</v>
      </c>
      <c r="D240" s="13" t="s">
        <v>889</v>
      </c>
      <c r="E240" s="96">
        <v>7502</v>
      </c>
    </row>
    <row r="241" spans="1:5" ht="26.25" customHeight="1" x14ac:dyDescent="0.4">
      <c r="A241" s="13" t="s">
        <v>1012</v>
      </c>
      <c r="B241" s="13" t="s">
        <v>1014</v>
      </c>
      <c r="C241" s="13" t="s">
        <v>1001</v>
      </c>
      <c r="D241" s="13" t="s">
        <v>890</v>
      </c>
      <c r="E241" s="96">
        <v>7601</v>
      </c>
    </row>
    <row r="242" spans="1:5" ht="26.25" customHeight="1" x14ac:dyDescent="0.4">
      <c r="A242" s="13" t="s">
        <v>1012</v>
      </c>
      <c r="B242" s="13" t="s">
        <v>1014</v>
      </c>
      <c r="C242" s="13" t="s">
        <v>1001</v>
      </c>
      <c r="D242" s="13" t="s">
        <v>891</v>
      </c>
      <c r="E242" s="96">
        <v>7602</v>
      </c>
    </row>
    <row r="243" spans="1:5" ht="26.25" customHeight="1" x14ac:dyDescent="0.4">
      <c r="A243" s="13" t="s">
        <v>1012</v>
      </c>
      <c r="B243" s="13" t="s">
        <v>1014</v>
      </c>
      <c r="C243" s="13" t="s">
        <v>1001</v>
      </c>
      <c r="D243" s="13" t="s">
        <v>892</v>
      </c>
      <c r="E243" s="96">
        <v>7603</v>
      </c>
    </row>
    <row r="244" spans="1:5" ht="26.25" customHeight="1" x14ac:dyDescent="0.4">
      <c r="A244" s="13" t="s">
        <v>1012</v>
      </c>
      <c r="B244" s="13" t="s">
        <v>1014</v>
      </c>
      <c r="C244" s="13" t="s">
        <v>1003</v>
      </c>
      <c r="D244" s="13" t="s">
        <v>893</v>
      </c>
      <c r="E244" s="96">
        <v>7701</v>
      </c>
    </row>
    <row r="245" spans="1:5" ht="26.25" customHeight="1" x14ac:dyDescent="0.4">
      <c r="A245" s="13" t="s">
        <v>1012</v>
      </c>
      <c r="B245" s="13" t="s">
        <v>1014</v>
      </c>
      <c r="C245" s="13" t="s">
        <v>1003</v>
      </c>
      <c r="D245" s="13" t="s">
        <v>894</v>
      </c>
      <c r="E245" s="96">
        <v>7702</v>
      </c>
    </row>
    <row r="246" spans="1:5" ht="26.25" customHeight="1" x14ac:dyDescent="0.4">
      <c r="A246" s="13" t="s">
        <v>1012</v>
      </c>
      <c r="B246" s="13" t="s">
        <v>1014</v>
      </c>
      <c r="C246" s="13" t="s">
        <v>1003</v>
      </c>
      <c r="D246" s="13" t="s">
        <v>895</v>
      </c>
      <c r="E246" s="96">
        <v>7703</v>
      </c>
    </row>
    <row r="247" spans="1:5" ht="26.25" customHeight="1" x14ac:dyDescent="0.4">
      <c r="A247" s="13" t="s">
        <v>1012</v>
      </c>
      <c r="B247" s="13" t="s">
        <v>1015</v>
      </c>
      <c r="C247" s="13" t="s">
        <v>652</v>
      </c>
      <c r="D247" s="13" t="s">
        <v>896</v>
      </c>
      <c r="E247" s="96">
        <v>7801</v>
      </c>
    </row>
    <row r="248" spans="1:5" ht="26.25" customHeight="1" x14ac:dyDescent="0.4">
      <c r="A248" s="13" t="s">
        <v>1012</v>
      </c>
      <c r="B248" s="13" t="s">
        <v>1015</v>
      </c>
      <c r="C248" s="13" t="s">
        <v>652</v>
      </c>
      <c r="D248" s="13" t="s">
        <v>897</v>
      </c>
      <c r="E248" s="96">
        <v>7802</v>
      </c>
    </row>
    <row r="249" spans="1:5" ht="26.25" customHeight="1" x14ac:dyDescent="0.4">
      <c r="A249" s="13" t="s">
        <v>1012</v>
      </c>
      <c r="B249" s="13" t="s">
        <v>1015</v>
      </c>
      <c r="C249" s="13" t="s">
        <v>652</v>
      </c>
      <c r="D249" s="13" t="s">
        <v>898</v>
      </c>
      <c r="E249" s="96">
        <v>7803</v>
      </c>
    </row>
    <row r="250" spans="1:5" ht="26.25" customHeight="1" x14ac:dyDescent="0.4">
      <c r="A250" s="13" t="s">
        <v>1012</v>
      </c>
      <c r="B250" s="13" t="s">
        <v>1015</v>
      </c>
      <c r="C250" s="13" t="s">
        <v>652</v>
      </c>
      <c r="D250" s="13" t="s">
        <v>899</v>
      </c>
      <c r="E250" s="96">
        <v>7804</v>
      </c>
    </row>
    <row r="251" spans="1:5" ht="26.25" customHeight="1" x14ac:dyDescent="0.4">
      <c r="A251" s="13" t="s">
        <v>1012</v>
      </c>
      <c r="B251" s="13" t="s">
        <v>1015</v>
      </c>
      <c r="C251" s="13" t="s">
        <v>652</v>
      </c>
      <c r="D251" s="13" t="s">
        <v>900</v>
      </c>
      <c r="E251" s="96">
        <v>7805</v>
      </c>
    </row>
    <row r="252" spans="1:5" ht="26.25" customHeight="1" x14ac:dyDescent="0.4">
      <c r="A252" s="13" t="s">
        <v>1012</v>
      </c>
      <c r="B252" s="13" t="s">
        <v>1015</v>
      </c>
      <c r="C252" s="13" t="s">
        <v>652</v>
      </c>
      <c r="D252" s="13" t="s">
        <v>901</v>
      </c>
      <c r="E252" s="96">
        <v>7806</v>
      </c>
    </row>
    <row r="253" spans="1:5" ht="26.25" customHeight="1" x14ac:dyDescent="0.4">
      <c r="A253" s="13" t="s">
        <v>1012</v>
      </c>
      <c r="B253" s="13" t="s">
        <v>1015</v>
      </c>
      <c r="C253" s="13" t="s">
        <v>652</v>
      </c>
      <c r="D253" s="13" t="s">
        <v>902</v>
      </c>
      <c r="E253" s="96">
        <v>7807</v>
      </c>
    </row>
    <row r="254" spans="1:5" ht="26.25" customHeight="1" x14ac:dyDescent="0.4">
      <c r="A254" s="13" t="s">
        <v>1012</v>
      </c>
      <c r="B254" s="13" t="s">
        <v>1015</v>
      </c>
      <c r="C254" s="13" t="s">
        <v>652</v>
      </c>
      <c r="D254" s="13" t="s">
        <v>903</v>
      </c>
      <c r="E254" s="96">
        <v>7808</v>
      </c>
    </row>
    <row r="255" spans="1:5" ht="26.25" customHeight="1" x14ac:dyDescent="0.4">
      <c r="A255" s="13" t="s">
        <v>1012</v>
      </c>
      <c r="B255" s="13" t="s">
        <v>1015</v>
      </c>
      <c r="C255" s="13" t="s">
        <v>647</v>
      </c>
      <c r="D255" s="13" t="s">
        <v>904</v>
      </c>
      <c r="E255" s="96">
        <v>7901</v>
      </c>
    </row>
    <row r="256" spans="1:5" ht="26.25" customHeight="1" x14ac:dyDescent="0.4">
      <c r="A256" s="13" t="s">
        <v>1012</v>
      </c>
      <c r="B256" s="13" t="s">
        <v>1015</v>
      </c>
      <c r="C256" s="13" t="s">
        <v>647</v>
      </c>
      <c r="D256" s="13" t="s">
        <v>905</v>
      </c>
      <c r="E256" s="96">
        <v>7902</v>
      </c>
    </row>
    <row r="257" spans="1:5" ht="26.25" customHeight="1" x14ac:dyDescent="0.4">
      <c r="A257" s="13" t="s">
        <v>1012</v>
      </c>
      <c r="B257" s="13" t="s">
        <v>1015</v>
      </c>
      <c r="C257" s="13" t="s">
        <v>647</v>
      </c>
      <c r="D257" s="13" t="s">
        <v>906</v>
      </c>
      <c r="E257" s="96">
        <v>7903</v>
      </c>
    </row>
    <row r="258" spans="1:5" ht="26.25" customHeight="1" x14ac:dyDescent="0.4">
      <c r="A258" s="13" t="s">
        <v>1012</v>
      </c>
      <c r="B258" s="13" t="s">
        <v>1015</v>
      </c>
      <c r="C258" s="13" t="s">
        <v>647</v>
      </c>
      <c r="D258" s="13" t="s">
        <v>907</v>
      </c>
      <c r="E258" s="96">
        <v>7904</v>
      </c>
    </row>
    <row r="259" spans="1:5" ht="26.25" customHeight="1" x14ac:dyDescent="0.4">
      <c r="A259" s="13" t="s">
        <v>1012</v>
      </c>
      <c r="B259" s="13" t="s">
        <v>1015</v>
      </c>
      <c r="C259" s="13" t="s">
        <v>647</v>
      </c>
      <c r="D259" s="13" t="s">
        <v>908</v>
      </c>
      <c r="E259" s="96">
        <v>7905</v>
      </c>
    </row>
    <row r="260" spans="1:5" ht="26.25" customHeight="1" x14ac:dyDescent="0.4">
      <c r="A260" s="13" t="s">
        <v>1012</v>
      </c>
      <c r="B260" s="13" t="s">
        <v>1015</v>
      </c>
      <c r="C260" s="13" t="s">
        <v>647</v>
      </c>
      <c r="D260" s="13" t="s">
        <v>909</v>
      </c>
      <c r="E260" s="96">
        <v>7906</v>
      </c>
    </row>
    <row r="261" spans="1:5" ht="26.25" customHeight="1" x14ac:dyDescent="0.4">
      <c r="A261" s="13" t="s">
        <v>1012</v>
      </c>
      <c r="B261" s="13" t="s">
        <v>1015</v>
      </c>
      <c r="C261" s="13" t="s">
        <v>647</v>
      </c>
      <c r="D261" s="13" t="s">
        <v>910</v>
      </c>
      <c r="E261" s="96">
        <v>7907</v>
      </c>
    </row>
    <row r="262" spans="1:5" ht="26.25" customHeight="1" x14ac:dyDescent="0.4">
      <c r="A262" s="13" t="s">
        <v>1012</v>
      </c>
      <c r="B262" s="13" t="s">
        <v>1015</v>
      </c>
      <c r="C262" s="13" t="s">
        <v>647</v>
      </c>
      <c r="D262" s="13" t="s">
        <v>911</v>
      </c>
      <c r="E262" s="96">
        <v>7908</v>
      </c>
    </row>
    <row r="263" spans="1:5" ht="26.25" customHeight="1" x14ac:dyDescent="0.4">
      <c r="A263" s="13" t="s">
        <v>1012</v>
      </c>
      <c r="B263" s="13" t="s">
        <v>1015</v>
      </c>
      <c r="C263" s="13" t="s">
        <v>647</v>
      </c>
      <c r="D263" s="13" t="s">
        <v>912</v>
      </c>
      <c r="E263" s="96">
        <v>7909</v>
      </c>
    </row>
    <row r="264" spans="1:5" ht="26.25" customHeight="1" x14ac:dyDescent="0.4">
      <c r="A264" s="13" t="s">
        <v>1012</v>
      </c>
      <c r="B264" s="13" t="s">
        <v>1015</v>
      </c>
      <c r="C264" s="13" t="s">
        <v>647</v>
      </c>
      <c r="D264" s="13" t="s">
        <v>913</v>
      </c>
      <c r="E264" s="96">
        <v>7910</v>
      </c>
    </row>
    <row r="265" spans="1:5" ht="26.25" customHeight="1" x14ac:dyDescent="0.4">
      <c r="A265" s="13" t="s">
        <v>1012</v>
      </c>
      <c r="B265" s="13" t="s">
        <v>1015</v>
      </c>
      <c r="C265" s="13" t="s">
        <v>647</v>
      </c>
      <c r="D265" s="13" t="s">
        <v>914</v>
      </c>
      <c r="E265" s="96">
        <v>7911</v>
      </c>
    </row>
    <row r="266" spans="1:5" ht="26.25" customHeight="1" x14ac:dyDescent="0.4">
      <c r="A266" s="13" t="s">
        <v>1012</v>
      </c>
      <c r="B266" s="13" t="s">
        <v>1015</v>
      </c>
      <c r="C266" s="13" t="s">
        <v>647</v>
      </c>
      <c r="D266" s="13" t="s">
        <v>915</v>
      </c>
      <c r="E266" s="96">
        <v>7912</v>
      </c>
    </row>
    <row r="267" spans="1:5" ht="26.25" customHeight="1" x14ac:dyDescent="0.4">
      <c r="A267" s="13" t="s">
        <v>1012</v>
      </c>
      <c r="B267" s="13" t="s">
        <v>1015</v>
      </c>
      <c r="C267" s="13" t="s">
        <v>647</v>
      </c>
      <c r="D267" s="13" t="s">
        <v>916</v>
      </c>
      <c r="E267" s="96">
        <v>7913</v>
      </c>
    </row>
    <row r="268" spans="1:5" ht="26.25" customHeight="1" x14ac:dyDescent="0.4">
      <c r="A268" s="13" t="s">
        <v>1012</v>
      </c>
      <c r="B268" s="13" t="s">
        <v>1015</v>
      </c>
      <c r="C268" s="13" t="s">
        <v>1004</v>
      </c>
      <c r="D268" s="13" t="s">
        <v>917</v>
      </c>
      <c r="E268" s="96">
        <v>8001</v>
      </c>
    </row>
    <row r="269" spans="1:5" ht="26.25" customHeight="1" x14ac:dyDescent="0.4">
      <c r="A269" s="13" t="s">
        <v>1012</v>
      </c>
      <c r="B269" s="13" t="s">
        <v>1015</v>
      </c>
      <c r="C269" s="13" t="s">
        <v>1004</v>
      </c>
      <c r="D269" s="13" t="s">
        <v>918</v>
      </c>
      <c r="E269" s="96">
        <v>8002</v>
      </c>
    </row>
    <row r="270" spans="1:5" ht="26.25" customHeight="1" x14ac:dyDescent="0.4">
      <c r="A270" s="13" t="s">
        <v>1012</v>
      </c>
      <c r="B270" s="13" t="s">
        <v>1015</v>
      </c>
      <c r="C270" s="13" t="s">
        <v>1004</v>
      </c>
      <c r="D270" s="13" t="s">
        <v>919</v>
      </c>
      <c r="E270" s="96">
        <v>8003</v>
      </c>
    </row>
    <row r="271" spans="1:5" ht="26.25" customHeight="1" x14ac:dyDescent="0.4">
      <c r="A271" s="13" t="s">
        <v>1012</v>
      </c>
      <c r="B271" s="13" t="s">
        <v>1015</v>
      </c>
      <c r="C271" s="13" t="s">
        <v>1004</v>
      </c>
      <c r="D271" s="13" t="s">
        <v>920</v>
      </c>
      <c r="E271" s="96">
        <v>8004</v>
      </c>
    </row>
    <row r="272" spans="1:5" ht="26.25" customHeight="1" x14ac:dyDescent="0.4">
      <c r="A272" s="13" t="s">
        <v>1012</v>
      </c>
      <c r="B272" s="13" t="s">
        <v>1015</v>
      </c>
      <c r="C272" s="13" t="s">
        <v>654</v>
      </c>
      <c r="D272" s="13" t="s">
        <v>921</v>
      </c>
      <c r="E272" s="96">
        <v>8101</v>
      </c>
    </row>
    <row r="273" spans="1:5" ht="26.25" customHeight="1" x14ac:dyDescent="0.4">
      <c r="A273" s="13" t="s">
        <v>1012</v>
      </c>
      <c r="B273" s="13" t="s">
        <v>1015</v>
      </c>
      <c r="C273" s="13" t="s">
        <v>654</v>
      </c>
      <c r="D273" s="13" t="s">
        <v>922</v>
      </c>
      <c r="E273" s="96">
        <v>8102</v>
      </c>
    </row>
    <row r="274" spans="1:5" ht="26.25" customHeight="1" x14ac:dyDescent="0.4">
      <c r="A274" s="13" t="s">
        <v>1012</v>
      </c>
      <c r="B274" s="13" t="s">
        <v>1015</v>
      </c>
      <c r="C274" s="13" t="s">
        <v>654</v>
      </c>
      <c r="D274" s="13" t="s">
        <v>923</v>
      </c>
      <c r="E274" s="96">
        <v>8103</v>
      </c>
    </row>
    <row r="275" spans="1:5" ht="26.25" customHeight="1" x14ac:dyDescent="0.4">
      <c r="A275" s="13" t="s">
        <v>1012</v>
      </c>
      <c r="B275" s="13" t="s">
        <v>1015</v>
      </c>
      <c r="C275" s="13" t="s">
        <v>654</v>
      </c>
      <c r="D275" s="13" t="s">
        <v>924</v>
      </c>
      <c r="E275" s="96">
        <v>8104</v>
      </c>
    </row>
    <row r="276" spans="1:5" ht="26.25" customHeight="1" x14ac:dyDescent="0.4">
      <c r="A276" s="13" t="s">
        <v>1012</v>
      </c>
      <c r="B276" s="13" t="s">
        <v>1015</v>
      </c>
      <c r="C276" s="13" t="s">
        <v>1005</v>
      </c>
      <c r="D276" s="13" t="s">
        <v>925</v>
      </c>
      <c r="E276" s="96">
        <v>8201</v>
      </c>
    </row>
    <row r="277" spans="1:5" ht="26.25" customHeight="1" x14ac:dyDescent="0.4">
      <c r="A277" s="13" t="s">
        <v>1012</v>
      </c>
      <c r="B277" s="13" t="s">
        <v>1015</v>
      </c>
      <c r="C277" s="13" t="s">
        <v>1005</v>
      </c>
      <c r="D277" s="13" t="s">
        <v>926</v>
      </c>
      <c r="E277" s="96">
        <v>8202</v>
      </c>
    </row>
    <row r="278" spans="1:5" ht="26.25" customHeight="1" x14ac:dyDescent="0.4">
      <c r="A278" s="13" t="s">
        <v>1012</v>
      </c>
      <c r="B278" s="13" t="s">
        <v>1015</v>
      </c>
      <c r="C278" s="13" t="s">
        <v>1005</v>
      </c>
      <c r="D278" s="13" t="s">
        <v>927</v>
      </c>
      <c r="E278" s="96">
        <v>8203</v>
      </c>
    </row>
    <row r="279" spans="1:5" ht="26.25" customHeight="1" x14ac:dyDescent="0.4">
      <c r="A279" s="13" t="s">
        <v>1012</v>
      </c>
      <c r="B279" s="13" t="s">
        <v>1015</v>
      </c>
      <c r="C279" s="13" t="s">
        <v>1005</v>
      </c>
      <c r="D279" s="13" t="s">
        <v>928</v>
      </c>
      <c r="E279" s="96">
        <v>8204</v>
      </c>
    </row>
    <row r="280" spans="1:5" ht="26.25" customHeight="1" x14ac:dyDescent="0.4">
      <c r="A280" s="13" t="s">
        <v>1012</v>
      </c>
      <c r="B280" s="13" t="s">
        <v>1015</v>
      </c>
      <c r="C280" s="13" t="s">
        <v>1005</v>
      </c>
      <c r="D280" s="13" t="s">
        <v>929</v>
      </c>
      <c r="E280" s="96">
        <v>8205</v>
      </c>
    </row>
    <row r="281" spans="1:5" ht="26.25" customHeight="1" x14ac:dyDescent="0.4">
      <c r="A281" s="13" t="s">
        <v>1012</v>
      </c>
      <c r="B281" s="13" t="s">
        <v>1015</v>
      </c>
      <c r="C281" s="13" t="s">
        <v>1005</v>
      </c>
      <c r="D281" s="13" t="s">
        <v>930</v>
      </c>
      <c r="E281" s="96">
        <v>8206</v>
      </c>
    </row>
    <row r="282" spans="1:5" ht="26.25" customHeight="1" x14ac:dyDescent="0.4">
      <c r="A282" s="13" t="s">
        <v>1012</v>
      </c>
      <c r="B282" s="13" t="s">
        <v>1015</v>
      </c>
      <c r="C282" s="13" t="s">
        <v>1005</v>
      </c>
      <c r="D282" s="13" t="s">
        <v>931</v>
      </c>
      <c r="E282" s="96">
        <v>8207</v>
      </c>
    </row>
    <row r="283" spans="1:5" ht="26.25" customHeight="1" x14ac:dyDescent="0.4">
      <c r="A283" s="13" t="s">
        <v>1012</v>
      </c>
      <c r="B283" s="13" t="s">
        <v>1015</v>
      </c>
      <c r="C283" s="13" t="s">
        <v>1005</v>
      </c>
      <c r="D283" s="13" t="s">
        <v>932</v>
      </c>
      <c r="E283" s="96">
        <v>8208</v>
      </c>
    </row>
    <row r="284" spans="1:5" ht="26.25" customHeight="1" x14ac:dyDescent="0.4">
      <c r="A284" s="13" t="s">
        <v>1012</v>
      </c>
      <c r="B284" s="13" t="s">
        <v>1015</v>
      </c>
      <c r="C284" s="13" t="s">
        <v>1005</v>
      </c>
      <c r="D284" s="13" t="s">
        <v>933</v>
      </c>
      <c r="E284" s="96">
        <v>8209</v>
      </c>
    </row>
    <row r="285" spans="1:5" ht="26.25" customHeight="1" x14ac:dyDescent="0.4">
      <c r="A285" s="13" t="s">
        <v>1012</v>
      </c>
      <c r="B285" s="13" t="s">
        <v>1015</v>
      </c>
      <c r="C285" s="13" t="s">
        <v>1005</v>
      </c>
      <c r="D285" s="13" t="s">
        <v>934</v>
      </c>
      <c r="E285" s="96">
        <v>8210</v>
      </c>
    </row>
    <row r="286" spans="1:5" ht="26.25" customHeight="1" x14ac:dyDescent="0.4">
      <c r="A286" s="13" t="s">
        <v>1012</v>
      </c>
      <c r="B286" s="13" t="s">
        <v>1015</v>
      </c>
      <c r="C286" s="13" t="s">
        <v>1005</v>
      </c>
      <c r="D286" s="13" t="s">
        <v>935</v>
      </c>
      <c r="E286" s="96">
        <v>8211</v>
      </c>
    </row>
    <row r="287" spans="1:5" ht="26.25" customHeight="1" x14ac:dyDescent="0.4">
      <c r="A287" s="13" t="s">
        <v>1012</v>
      </c>
      <c r="B287" s="13" t="s">
        <v>1015</v>
      </c>
      <c r="C287" s="13" t="s">
        <v>1005</v>
      </c>
      <c r="D287" s="13" t="s">
        <v>936</v>
      </c>
      <c r="E287" s="96">
        <v>8212</v>
      </c>
    </row>
    <row r="288" spans="1:5" ht="26.25" customHeight="1" x14ac:dyDescent="0.4">
      <c r="A288" s="13" t="s">
        <v>1012</v>
      </c>
      <c r="B288" s="13" t="s">
        <v>1015</v>
      </c>
      <c r="C288" s="13" t="s">
        <v>1005</v>
      </c>
      <c r="D288" s="13" t="s">
        <v>937</v>
      </c>
      <c r="E288" s="96">
        <v>8213</v>
      </c>
    </row>
    <row r="289" spans="1:5" ht="26.25" customHeight="1" x14ac:dyDescent="0.4">
      <c r="A289" s="13" t="s">
        <v>1012</v>
      </c>
      <c r="B289" s="13" t="s">
        <v>1015</v>
      </c>
      <c r="C289" s="13" t="s">
        <v>1005</v>
      </c>
      <c r="D289" s="13" t="s">
        <v>938</v>
      </c>
      <c r="E289" s="96">
        <v>8214</v>
      </c>
    </row>
    <row r="290" spans="1:5" ht="26.25" customHeight="1" x14ac:dyDescent="0.4">
      <c r="A290" s="13" t="s">
        <v>1012</v>
      </c>
      <c r="B290" s="13" t="s">
        <v>1015</v>
      </c>
      <c r="C290" s="13" t="s">
        <v>1005</v>
      </c>
      <c r="D290" s="13" t="s">
        <v>939</v>
      </c>
      <c r="E290" s="96">
        <v>8215</v>
      </c>
    </row>
    <row r="291" spans="1:5" ht="26.25" customHeight="1" x14ac:dyDescent="0.4">
      <c r="A291" s="13" t="s">
        <v>1012</v>
      </c>
      <c r="B291" s="13" t="s">
        <v>1015</v>
      </c>
      <c r="C291" s="13" t="s">
        <v>1005</v>
      </c>
      <c r="D291" s="13" t="s">
        <v>940</v>
      </c>
      <c r="E291" s="96">
        <v>8216</v>
      </c>
    </row>
    <row r="292" spans="1:5" ht="26.25" customHeight="1" x14ac:dyDescent="0.4">
      <c r="A292" s="13" t="s">
        <v>1012</v>
      </c>
      <c r="B292" s="13" t="s">
        <v>1015</v>
      </c>
      <c r="C292" s="13" t="s">
        <v>1006</v>
      </c>
      <c r="D292" s="13" t="s">
        <v>941</v>
      </c>
      <c r="E292" s="96">
        <v>8301</v>
      </c>
    </row>
    <row r="293" spans="1:5" ht="26.25" customHeight="1" x14ac:dyDescent="0.4">
      <c r="A293" s="13" t="s">
        <v>1012</v>
      </c>
      <c r="B293" s="13" t="s">
        <v>1015</v>
      </c>
      <c r="C293" s="13" t="s">
        <v>1006</v>
      </c>
      <c r="D293" s="13" t="s">
        <v>942</v>
      </c>
      <c r="E293" s="96">
        <v>8302</v>
      </c>
    </row>
    <row r="294" spans="1:5" ht="26.25" customHeight="1" x14ac:dyDescent="0.4">
      <c r="A294" s="13" t="s">
        <v>1012</v>
      </c>
      <c r="B294" s="13" t="s">
        <v>1015</v>
      </c>
      <c r="C294" s="13" t="s">
        <v>1006</v>
      </c>
      <c r="D294" s="13" t="s">
        <v>943</v>
      </c>
      <c r="E294" s="96">
        <v>8303</v>
      </c>
    </row>
    <row r="295" spans="1:5" ht="26.25" customHeight="1" x14ac:dyDescent="0.4">
      <c r="A295" s="13" t="s">
        <v>1012</v>
      </c>
      <c r="B295" s="13" t="s">
        <v>1015</v>
      </c>
      <c r="C295" s="13" t="s">
        <v>1006</v>
      </c>
      <c r="D295" s="13" t="s">
        <v>944</v>
      </c>
      <c r="E295" s="96">
        <v>8304</v>
      </c>
    </row>
    <row r="296" spans="1:5" ht="26.25" customHeight="1" x14ac:dyDescent="0.4">
      <c r="A296" s="13" t="s">
        <v>1012</v>
      </c>
      <c r="B296" s="13" t="s">
        <v>1015</v>
      </c>
      <c r="C296" s="13" t="s">
        <v>1006</v>
      </c>
      <c r="D296" s="13" t="s">
        <v>945</v>
      </c>
      <c r="E296" s="96">
        <v>8305</v>
      </c>
    </row>
    <row r="297" spans="1:5" ht="26.25" customHeight="1" x14ac:dyDescent="0.4">
      <c r="A297" s="13" t="s">
        <v>1012</v>
      </c>
      <c r="B297" s="13" t="s">
        <v>1015</v>
      </c>
      <c r="C297" s="13" t="s">
        <v>1006</v>
      </c>
      <c r="D297" s="13" t="s">
        <v>946</v>
      </c>
      <c r="E297" s="96">
        <v>8306</v>
      </c>
    </row>
    <row r="298" spans="1:5" ht="26.25" customHeight="1" x14ac:dyDescent="0.4">
      <c r="A298" s="13" t="s">
        <v>1012</v>
      </c>
      <c r="B298" s="13" t="s">
        <v>1015</v>
      </c>
      <c r="C298" s="13" t="s">
        <v>1006</v>
      </c>
      <c r="D298" s="13" t="s">
        <v>947</v>
      </c>
      <c r="E298" s="96">
        <v>8307</v>
      </c>
    </row>
    <row r="299" spans="1:5" ht="26.25" customHeight="1" x14ac:dyDescent="0.4">
      <c r="A299" s="13" t="s">
        <v>1012</v>
      </c>
      <c r="B299" s="13" t="s">
        <v>1015</v>
      </c>
      <c r="C299" s="13" t="s">
        <v>1006</v>
      </c>
      <c r="D299" s="13" t="s">
        <v>948</v>
      </c>
      <c r="E299" s="96">
        <v>8308</v>
      </c>
    </row>
    <row r="300" spans="1:5" ht="26.25" customHeight="1" x14ac:dyDescent="0.4">
      <c r="A300" s="13" t="s">
        <v>1012</v>
      </c>
      <c r="B300" s="13" t="s">
        <v>1015</v>
      </c>
      <c r="C300" s="13" t="s">
        <v>1006</v>
      </c>
      <c r="D300" s="13" t="s">
        <v>949</v>
      </c>
      <c r="E300" s="96">
        <v>8309</v>
      </c>
    </row>
    <row r="301" spans="1:5" ht="26.25" customHeight="1" x14ac:dyDescent="0.4">
      <c r="A301" s="13" t="s">
        <v>1012</v>
      </c>
      <c r="B301" s="13" t="s">
        <v>1015</v>
      </c>
      <c r="C301" s="13" t="s">
        <v>1006</v>
      </c>
      <c r="D301" s="13" t="s">
        <v>950</v>
      </c>
      <c r="E301" s="96">
        <v>8310</v>
      </c>
    </row>
    <row r="302" spans="1:5" ht="26.25" customHeight="1" x14ac:dyDescent="0.4">
      <c r="A302" s="13" t="s">
        <v>1012</v>
      </c>
      <c r="B302" s="13" t="s">
        <v>1015</v>
      </c>
      <c r="C302" s="13" t="s">
        <v>1006</v>
      </c>
      <c r="D302" s="13" t="s">
        <v>951</v>
      </c>
      <c r="E302" s="96">
        <v>8311</v>
      </c>
    </row>
    <row r="303" spans="1:5" ht="26.25" customHeight="1" x14ac:dyDescent="0.4">
      <c r="A303" s="13" t="s">
        <v>1012</v>
      </c>
      <c r="B303" s="13" t="s">
        <v>1015</v>
      </c>
      <c r="C303" s="13" t="s">
        <v>1006</v>
      </c>
      <c r="D303" s="13" t="s">
        <v>952</v>
      </c>
      <c r="E303" s="96">
        <v>8312</v>
      </c>
    </row>
    <row r="304" spans="1:5" ht="26.25" customHeight="1" x14ac:dyDescent="0.4">
      <c r="A304" s="13" t="s">
        <v>1012</v>
      </c>
      <c r="B304" s="13" t="s">
        <v>1015</v>
      </c>
      <c r="C304" s="13" t="s">
        <v>1006</v>
      </c>
      <c r="D304" s="13" t="s">
        <v>953</v>
      </c>
      <c r="E304" s="96">
        <v>8313</v>
      </c>
    </row>
    <row r="305" spans="1:5" ht="26.25" customHeight="1" x14ac:dyDescent="0.4">
      <c r="A305" s="13" t="s">
        <v>1012</v>
      </c>
      <c r="B305" s="13" t="s">
        <v>1015</v>
      </c>
      <c r="C305" s="13" t="s">
        <v>1006</v>
      </c>
      <c r="D305" s="13" t="s">
        <v>954</v>
      </c>
      <c r="E305" s="96">
        <v>8314</v>
      </c>
    </row>
    <row r="306" spans="1:5" ht="26.25" customHeight="1" x14ac:dyDescent="0.4">
      <c r="A306" s="13" t="s">
        <v>1012</v>
      </c>
      <c r="B306" s="13" t="s">
        <v>1015</v>
      </c>
      <c r="C306" s="13" t="s">
        <v>429</v>
      </c>
      <c r="D306" s="13" t="s">
        <v>955</v>
      </c>
      <c r="E306" s="96">
        <v>8401</v>
      </c>
    </row>
    <row r="307" spans="1:5" ht="26.25" customHeight="1" x14ac:dyDescent="0.4">
      <c r="A307" s="13" t="s">
        <v>1012</v>
      </c>
      <c r="B307" s="13" t="s">
        <v>1015</v>
      </c>
      <c r="C307" s="13" t="s">
        <v>429</v>
      </c>
      <c r="D307" s="13" t="s">
        <v>956</v>
      </c>
      <c r="E307" s="96">
        <v>8402</v>
      </c>
    </row>
    <row r="308" spans="1:5" ht="26.25" customHeight="1" x14ac:dyDescent="0.4">
      <c r="A308" s="13" t="s">
        <v>1012</v>
      </c>
      <c r="B308" s="13" t="s">
        <v>1015</v>
      </c>
      <c r="C308" s="13" t="s">
        <v>429</v>
      </c>
      <c r="D308" s="13" t="s">
        <v>957</v>
      </c>
      <c r="E308" s="96">
        <v>8403</v>
      </c>
    </row>
    <row r="309" spans="1:5" ht="26.25" customHeight="1" x14ac:dyDescent="0.4">
      <c r="A309" s="13" t="s">
        <v>1012</v>
      </c>
      <c r="B309" s="13" t="s">
        <v>1015</v>
      </c>
      <c r="C309" s="13" t="s">
        <v>429</v>
      </c>
      <c r="D309" s="13" t="s">
        <v>958</v>
      </c>
      <c r="E309" s="96">
        <v>8404</v>
      </c>
    </row>
    <row r="310" spans="1:5" ht="26.25" customHeight="1" x14ac:dyDescent="0.4">
      <c r="A310" s="13" t="s">
        <v>1012</v>
      </c>
      <c r="B310" s="13" t="s">
        <v>1015</v>
      </c>
      <c r="C310" s="13" t="s">
        <v>429</v>
      </c>
      <c r="D310" s="13" t="s">
        <v>959</v>
      </c>
      <c r="E310" s="96">
        <v>8405</v>
      </c>
    </row>
    <row r="311" spans="1:5" ht="26.25" customHeight="1" x14ac:dyDescent="0.4">
      <c r="A311" s="13" t="s">
        <v>1012</v>
      </c>
      <c r="B311" s="13" t="s">
        <v>1015</v>
      </c>
      <c r="C311" s="13" t="s">
        <v>429</v>
      </c>
      <c r="D311" s="13" t="s">
        <v>960</v>
      </c>
      <c r="E311" s="96">
        <v>8406</v>
      </c>
    </row>
    <row r="312" spans="1:5" ht="26.25" customHeight="1" x14ac:dyDescent="0.4">
      <c r="A312" s="13" t="s">
        <v>1012</v>
      </c>
      <c r="B312" s="13" t="s">
        <v>1015</v>
      </c>
      <c r="C312" s="13" t="s">
        <v>429</v>
      </c>
      <c r="D312" s="13" t="s">
        <v>961</v>
      </c>
      <c r="E312" s="96">
        <v>8407</v>
      </c>
    </row>
    <row r="313" spans="1:5" ht="26.25" customHeight="1" x14ac:dyDescent="0.4">
      <c r="A313" s="13" t="s">
        <v>1012</v>
      </c>
      <c r="B313" s="13" t="s">
        <v>1015</v>
      </c>
      <c r="C313" s="13" t="s">
        <v>429</v>
      </c>
      <c r="D313" s="13" t="s">
        <v>962</v>
      </c>
      <c r="E313" s="96">
        <v>8408</v>
      </c>
    </row>
    <row r="314" spans="1:5" ht="26.25" customHeight="1" x14ac:dyDescent="0.4">
      <c r="A314" s="13" t="s">
        <v>1012</v>
      </c>
      <c r="B314" s="13" t="s">
        <v>1015</v>
      </c>
      <c r="C314" s="13" t="s">
        <v>429</v>
      </c>
      <c r="D314" s="13" t="s">
        <v>963</v>
      </c>
      <c r="E314" s="96">
        <v>8409</v>
      </c>
    </row>
    <row r="315" spans="1:5" ht="26.25" customHeight="1" x14ac:dyDescent="0.4">
      <c r="A315" s="13" t="s">
        <v>1012</v>
      </c>
      <c r="B315" s="13" t="s">
        <v>1015</v>
      </c>
      <c r="C315" s="13" t="s">
        <v>429</v>
      </c>
      <c r="D315" s="13" t="s">
        <v>964</v>
      </c>
      <c r="E315" s="96">
        <v>8410</v>
      </c>
    </row>
    <row r="316" spans="1:5" ht="26.25" customHeight="1" x14ac:dyDescent="0.4">
      <c r="A316" s="13" t="s">
        <v>1012</v>
      </c>
      <c r="B316" s="13" t="s">
        <v>1015</v>
      </c>
      <c r="C316" s="13" t="s">
        <v>653</v>
      </c>
      <c r="D316" s="13" t="s">
        <v>965</v>
      </c>
      <c r="E316" s="96">
        <v>8501</v>
      </c>
    </row>
    <row r="317" spans="1:5" ht="26.25" customHeight="1" x14ac:dyDescent="0.4">
      <c r="A317" s="13" t="s">
        <v>1012</v>
      </c>
      <c r="B317" s="13" t="s">
        <v>1015</v>
      </c>
      <c r="C317" s="13" t="s">
        <v>653</v>
      </c>
      <c r="D317" s="13" t="s">
        <v>966</v>
      </c>
      <c r="E317" s="96">
        <v>8502</v>
      </c>
    </row>
    <row r="318" spans="1:5" ht="26.25" customHeight="1" x14ac:dyDescent="0.4">
      <c r="A318" s="13" t="s">
        <v>1012</v>
      </c>
      <c r="B318" s="13" t="s">
        <v>1015</v>
      </c>
      <c r="C318" s="13" t="s">
        <v>653</v>
      </c>
      <c r="D318" s="13" t="s">
        <v>967</v>
      </c>
      <c r="E318" s="96">
        <v>8503</v>
      </c>
    </row>
    <row r="319" spans="1:5" ht="26.25" customHeight="1" x14ac:dyDescent="0.4">
      <c r="A319" s="13" t="s">
        <v>1012</v>
      </c>
      <c r="B319" s="13" t="s">
        <v>1015</v>
      </c>
      <c r="C319" s="13" t="s">
        <v>653</v>
      </c>
      <c r="D319" s="13" t="s">
        <v>968</v>
      </c>
      <c r="E319" s="96">
        <v>8504</v>
      </c>
    </row>
    <row r="320" spans="1:5" ht="26.25" customHeight="1" x14ac:dyDescent="0.4">
      <c r="A320" s="13" t="s">
        <v>1012</v>
      </c>
      <c r="B320" s="13" t="s">
        <v>1015</v>
      </c>
      <c r="C320" s="13" t="s">
        <v>653</v>
      </c>
      <c r="D320" s="13" t="s">
        <v>969</v>
      </c>
      <c r="E320" s="96">
        <v>8505</v>
      </c>
    </row>
  </sheetData>
  <sheetProtection password="E07B" sheet="1" objects="1" scenarios="1" autoFilter="0"/>
  <autoFilter ref="A1:E320"/>
  <phoneticPr fontId="1"/>
  <hyperlinks>
    <hyperlink ref="E2:E320" location="'ABE 5BATCH AF'!A1" display="'ABE 5BATCH AF'!A1"/>
  </hyperlinks>
  <printOptions horizontalCentered="1"/>
  <pageMargins left="0.70866141732283472" right="0.70866141732283472" top="0.74803149606299213" bottom="0.74803149606299213" header="0.31496062992125984" footer="0.31496062992125984"/>
  <pageSetup paperSize="9" scale="41"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dimension ref="A1:S51"/>
  <sheetViews>
    <sheetView workbookViewId="0">
      <selection activeCell="B2" sqref="B2"/>
    </sheetView>
  </sheetViews>
  <sheetFormatPr defaultRowHeight="18.75" x14ac:dyDescent="0.4"/>
  <cols>
    <col min="1" max="2" width="11.75" customWidth="1"/>
    <col min="4" max="9" width="11.75" customWidth="1"/>
    <col min="10" max="10" width="23.375" customWidth="1"/>
    <col min="11" max="11" width="11.75" customWidth="1"/>
    <col min="12" max="12" width="25.75" customWidth="1"/>
  </cols>
  <sheetData>
    <row r="1" spans="1:19" s="6" customFormat="1" ht="37.5" customHeight="1" x14ac:dyDescent="0.4">
      <c r="A1" s="6" t="s">
        <v>23</v>
      </c>
      <c r="B1" s="6" t="s">
        <v>24</v>
      </c>
      <c r="C1" s="6" t="s">
        <v>588</v>
      </c>
      <c r="D1" s="6" t="s">
        <v>22</v>
      </c>
      <c r="E1" s="6" t="s">
        <v>25</v>
      </c>
      <c r="F1" s="6" t="s">
        <v>543</v>
      </c>
      <c r="G1" s="6" t="s">
        <v>10</v>
      </c>
      <c r="H1" s="6" t="s">
        <v>9</v>
      </c>
      <c r="I1" s="6" t="s">
        <v>11</v>
      </c>
      <c r="J1" s="6" t="s">
        <v>13</v>
      </c>
      <c r="K1" s="6" t="s">
        <v>19</v>
      </c>
      <c r="L1" s="6" t="s">
        <v>57</v>
      </c>
      <c r="M1" s="6" t="s">
        <v>64</v>
      </c>
      <c r="N1" s="6" t="s">
        <v>502</v>
      </c>
      <c r="O1" s="6" t="s">
        <v>505</v>
      </c>
      <c r="P1" s="6" t="s">
        <v>551</v>
      </c>
      <c r="Q1" s="6" t="s">
        <v>589</v>
      </c>
      <c r="R1" s="6" t="s">
        <v>590</v>
      </c>
      <c r="S1" s="6" t="s">
        <v>591</v>
      </c>
    </row>
    <row r="2" spans="1:19" x14ac:dyDescent="0.4">
      <c r="A2">
        <v>1</v>
      </c>
      <c r="B2" t="s">
        <v>561</v>
      </c>
      <c r="C2">
        <v>1</v>
      </c>
      <c r="D2">
        <v>1969</v>
      </c>
      <c r="E2">
        <v>2017</v>
      </c>
      <c r="F2">
        <v>2017</v>
      </c>
      <c r="G2" t="s">
        <v>26</v>
      </c>
      <c r="J2" t="s">
        <v>35</v>
      </c>
      <c r="K2" t="s">
        <v>28</v>
      </c>
      <c r="L2" t="s">
        <v>58</v>
      </c>
      <c r="M2" t="s">
        <v>65</v>
      </c>
      <c r="N2" t="s">
        <v>503</v>
      </c>
      <c r="O2" t="s">
        <v>506</v>
      </c>
      <c r="P2" t="s">
        <v>552</v>
      </c>
      <c r="Q2">
        <v>1</v>
      </c>
      <c r="R2">
        <v>0</v>
      </c>
      <c r="S2">
        <v>0</v>
      </c>
    </row>
    <row r="3" spans="1:19" x14ac:dyDescent="0.4">
      <c r="A3">
        <v>2</v>
      </c>
      <c r="B3" t="s">
        <v>562</v>
      </c>
      <c r="C3">
        <v>2</v>
      </c>
      <c r="D3">
        <v>1970</v>
      </c>
      <c r="E3">
        <v>2018</v>
      </c>
      <c r="F3">
        <v>2018</v>
      </c>
      <c r="G3" t="s">
        <v>27</v>
      </c>
      <c r="J3" t="s">
        <v>36</v>
      </c>
      <c r="K3" t="s">
        <v>29</v>
      </c>
      <c r="L3" t="s">
        <v>59</v>
      </c>
      <c r="M3" t="s">
        <v>66</v>
      </c>
      <c r="N3" t="s">
        <v>504</v>
      </c>
      <c r="O3" t="s">
        <v>507</v>
      </c>
      <c r="P3" t="s">
        <v>553</v>
      </c>
      <c r="Q3">
        <v>2</v>
      </c>
      <c r="R3">
        <v>1</v>
      </c>
      <c r="S3">
        <v>1</v>
      </c>
    </row>
    <row r="4" spans="1:19" x14ac:dyDescent="0.4">
      <c r="A4">
        <v>3</v>
      </c>
      <c r="B4" t="s">
        <v>563</v>
      </c>
      <c r="C4">
        <v>3</v>
      </c>
      <c r="D4">
        <v>1971</v>
      </c>
      <c r="E4">
        <v>2019</v>
      </c>
      <c r="F4">
        <v>2019</v>
      </c>
      <c r="J4" t="s">
        <v>37</v>
      </c>
      <c r="K4" t="s">
        <v>51</v>
      </c>
      <c r="L4" t="s">
        <v>60</v>
      </c>
      <c r="M4" t="s">
        <v>614</v>
      </c>
      <c r="O4" t="s">
        <v>508</v>
      </c>
      <c r="P4" t="s">
        <v>554</v>
      </c>
      <c r="R4">
        <v>2</v>
      </c>
      <c r="S4">
        <v>2</v>
      </c>
    </row>
    <row r="5" spans="1:19" x14ac:dyDescent="0.4">
      <c r="A5">
        <v>4</v>
      </c>
      <c r="B5" t="s">
        <v>564</v>
      </c>
      <c r="C5">
        <v>4</v>
      </c>
      <c r="D5">
        <v>1972</v>
      </c>
      <c r="E5">
        <v>2020</v>
      </c>
      <c r="J5" t="s">
        <v>38</v>
      </c>
      <c r="K5" t="s">
        <v>52</v>
      </c>
      <c r="L5" t="s">
        <v>61</v>
      </c>
      <c r="O5" t="s">
        <v>509</v>
      </c>
      <c r="P5" t="s">
        <v>555</v>
      </c>
      <c r="R5">
        <v>3</v>
      </c>
      <c r="S5">
        <v>3</v>
      </c>
    </row>
    <row r="6" spans="1:19" x14ac:dyDescent="0.4">
      <c r="A6">
        <v>5</v>
      </c>
      <c r="B6" t="s">
        <v>565</v>
      </c>
      <c r="C6">
        <v>5</v>
      </c>
      <c r="D6">
        <v>1973</v>
      </c>
      <c r="E6">
        <v>2021</v>
      </c>
      <c r="J6" t="s">
        <v>39</v>
      </c>
      <c r="K6" t="s">
        <v>30</v>
      </c>
      <c r="R6">
        <v>4</v>
      </c>
      <c r="S6">
        <v>4</v>
      </c>
    </row>
    <row r="7" spans="1:19" x14ac:dyDescent="0.4">
      <c r="A7">
        <v>6</v>
      </c>
      <c r="B7" t="s">
        <v>566</v>
      </c>
      <c r="C7">
        <v>6</v>
      </c>
      <c r="D7">
        <v>1974</v>
      </c>
      <c r="E7">
        <v>2022</v>
      </c>
      <c r="J7" t="s">
        <v>40</v>
      </c>
      <c r="K7" t="s">
        <v>31</v>
      </c>
      <c r="R7">
        <v>5</v>
      </c>
      <c r="S7">
        <v>5</v>
      </c>
    </row>
    <row r="8" spans="1:19" x14ac:dyDescent="0.4">
      <c r="A8">
        <v>7</v>
      </c>
      <c r="B8" t="s">
        <v>567</v>
      </c>
      <c r="C8">
        <v>7</v>
      </c>
      <c r="D8">
        <v>1975</v>
      </c>
      <c r="E8">
        <v>2023</v>
      </c>
      <c r="J8" t="s">
        <v>598</v>
      </c>
      <c r="K8" t="s">
        <v>32</v>
      </c>
      <c r="R8">
        <v>6</v>
      </c>
      <c r="S8">
        <v>6</v>
      </c>
    </row>
    <row r="9" spans="1:19" x14ac:dyDescent="0.4">
      <c r="A9">
        <v>8</v>
      </c>
      <c r="B9" t="s">
        <v>568</v>
      </c>
      <c r="C9">
        <v>8</v>
      </c>
      <c r="D9">
        <v>1976</v>
      </c>
      <c r="E9">
        <v>2024</v>
      </c>
      <c r="J9" t="s">
        <v>599</v>
      </c>
      <c r="K9" t="s">
        <v>33</v>
      </c>
      <c r="S9">
        <v>7</v>
      </c>
    </row>
    <row r="10" spans="1:19" x14ac:dyDescent="0.4">
      <c r="A10">
        <v>9</v>
      </c>
      <c r="B10" t="s">
        <v>569</v>
      </c>
      <c r="C10">
        <v>9</v>
      </c>
      <c r="D10">
        <v>1977</v>
      </c>
      <c r="E10">
        <v>2025</v>
      </c>
      <c r="J10" t="s">
        <v>600</v>
      </c>
      <c r="K10" t="s">
        <v>48</v>
      </c>
      <c r="S10">
        <v>8</v>
      </c>
    </row>
    <row r="11" spans="1:19" x14ac:dyDescent="0.4">
      <c r="A11">
        <v>10</v>
      </c>
      <c r="B11" t="s">
        <v>570</v>
      </c>
      <c r="C11">
        <v>10</v>
      </c>
      <c r="D11">
        <v>1978</v>
      </c>
      <c r="E11">
        <v>2026</v>
      </c>
      <c r="J11" t="s">
        <v>34</v>
      </c>
      <c r="K11" t="s">
        <v>49</v>
      </c>
      <c r="S11">
        <v>9</v>
      </c>
    </row>
    <row r="12" spans="1:19" x14ac:dyDescent="0.4">
      <c r="A12">
        <v>11</v>
      </c>
      <c r="B12" t="s">
        <v>571</v>
      </c>
      <c r="C12">
        <v>11</v>
      </c>
      <c r="D12">
        <v>1979</v>
      </c>
      <c r="E12">
        <v>2027</v>
      </c>
      <c r="K12" t="s">
        <v>50</v>
      </c>
      <c r="S12">
        <v>10</v>
      </c>
    </row>
    <row r="13" spans="1:19" x14ac:dyDescent="0.4">
      <c r="A13">
        <v>12</v>
      </c>
      <c r="B13" t="s">
        <v>572</v>
      </c>
      <c r="C13">
        <v>12</v>
      </c>
      <c r="D13">
        <v>1980</v>
      </c>
      <c r="E13">
        <v>2028</v>
      </c>
      <c r="K13" t="s">
        <v>34</v>
      </c>
      <c r="S13">
        <v>11</v>
      </c>
    </row>
    <row r="14" spans="1:19" x14ac:dyDescent="0.4">
      <c r="A14">
        <v>13</v>
      </c>
      <c r="D14">
        <v>1981</v>
      </c>
      <c r="E14">
        <v>2029</v>
      </c>
    </row>
    <row r="15" spans="1:19" x14ac:dyDescent="0.4">
      <c r="A15">
        <v>14</v>
      </c>
      <c r="D15">
        <v>1982</v>
      </c>
      <c r="E15">
        <v>2030</v>
      </c>
    </row>
    <row r="16" spans="1:19" x14ac:dyDescent="0.4">
      <c r="A16">
        <v>15</v>
      </c>
      <c r="D16">
        <v>1983</v>
      </c>
      <c r="E16">
        <v>2031</v>
      </c>
    </row>
    <row r="17" spans="1:5" x14ac:dyDescent="0.4">
      <c r="A17">
        <v>16</v>
      </c>
      <c r="D17">
        <v>1984</v>
      </c>
      <c r="E17">
        <v>2032</v>
      </c>
    </row>
    <row r="18" spans="1:5" x14ac:dyDescent="0.4">
      <c r="A18">
        <v>17</v>
      </c>
      <c r="D18">
        <v>1985</v>
      </c>
    </row>
    <row r="19" spans="1:5" x14ac:dyDescent="0.4">
      <c r="A19">
        <v>18</v>
      </c>
      <c r="D19">
        <v>1986</v>
      </c>
    </row>
    <row r="20" spans="1:5" x14ac:dyDescent="0.4">
      <c r="A20">
        <v>19</v>
      </c>
      <c r="D20">
        <v>1987</v>
      </c>
    </row>
    <row r="21" spans="1:5" x14ac:dyDescent="0.4">
      <c r="A21">
        <v>20</v>
      </c>
      <c r="D21">
        <v>1988</v>
      </c>
    </row>
    <row r="22" spans="1:5" x14ac:dyDescent="0.4">
      <c r="A22">
        <v>21</v>
      </c>
      <c r="D22">
        <v>1989</v>
      </c>
    </row>
    <row r="23" spans="1:5" x14ac:dyDescent="0.4">
      <c r="A23">
        <v>22</v>
      </c>
      <c r="D23">
        <v>1990</v>
      </c>
    </row>
    <row r="24" spans="1:5" x14ac:dyDescent="0.4">
      <c r="A24">
        <v>23</v>
      </c>
      <c r="D24">
        <v>1991</v>
      </c>
    </row>
    <row r="25" spans="1:5" x14ac:dyDescent="0.4">
      <c r="A25">
        <v>24</v>
      </c>
      <c r="D25">
        <v>1992</v>
      </c>
    </row>
    <row r="26" spans="1:5" x14ac:dyDescent="0.4">
      <c r="A26">
        <v>25</v>
      </c>
      <c r="D26">
        <v>1993</v>
      </c>
    </row>
    <row r="27" spans="1:5" x14ac:dyDescent="0.4">
      <c r="A27">
        <v>26</v>
      </c>
      <c r="D27">
        <v>1994</v>
      </c>
    </row>
    <row r="28" spans="1:5" x14ac:dyDescent="0.4">
      <c r="A28">
        <v>27</v>
      </c>
      <c r="D28">
        <v>1995</v>
      </c>
    </row>
    <row r="29" spans="1:5" x14ac:dyDescent="0.4">
      <c r="A29">
        <v>28</v>
      </c>
      <c r="D29">
        <v>1996</v>
      </c>
    </row>
    <row r="30" spans="1:5" x14ac:dyDescent="0.4">
      <c r="A30">
        <v>29</v>
      </c>
      <c r="D30">
        <v>1997</v>
      </c>
    </row>
    <row r="31" spans="1:5" x14ac:dyDescent="0.4">
      <c r="A31">
        <v>30</v>
      </c>
      <c r="D31">
        <v>1998</v>
      </c>
    </row>
    <row r="32" spans="1:5" x14ac:dyDescent="0.4">
      <c r="A32">
        <v>31</v>
      </c>
      <c r="D32">
        <v>1999</v>
      </c>
    </row>
    <row r="33" spans="4:4" x14ac:dyDescent="0.4">
      <c r="D33">
        <v>2000</v>
      </c>
    </row>
    <row r="34" spans="4:4" x14ac:dyDescent="0.4">
      <c r="D34">
        <v>2001</v>
      </c>
    </row>
    <row r="35" spans="4:4" x14ac:dyDescent="0.4">
      <c r="D35">
        <v>2002</v>
      </c>
    </row>
    <row r="36" spans="4:4" x14ac:dyDescent="0.4">
      <c r="D36">
        <v>2003</v>
      </c>
    </row>
    <row r="37" spans="4:4" x14ac:dyDescent="0.4">
      <c r="D37">
        <v>2004</v>
      </c>
    </row>
    <row r="38" spans="4:4" x14ac:dyDescent="0.4">
      <c r="D38">
        <v>2005</v>
      </c>
    </row>
    <row r="39" spans="4:4" x14ac:dyDescent="0.4">
      <c r="D39">
        <v>2006</v>
      </c>
    </row>
    <row r="40" spans="4:4" x14ac:dyDescent="0.4">
      <c r="D40">
        <v>2007</v>
      </c>
    </row>
    <row r="41" spans="4:4" x14ac:dyDescent="0.4">
      <c r="D41">
        <v>2008</v>
      </c>
    </row>
    <row r="42" spans="4:4" x14ac:dyDescent="0.4">
      <c r="D42">
        <v>2009</v>
      </c>
    </row>
    <row r="43" spans="4:4" x14ac:dyDescent="0.4">
      <c r="D43">
        <v>2010</v>
      </c>
    </row>
    <row r="44" spans="4:4" x14ac:dyDescent="0.4">
      <c r="D44">
        <v>2011</v>
      </c>
    </row>
    <row r="45" spans="4:4" x14ac:dyDescent="0.4">
      <c r="D45">
        <v>2012</v>
      </c>
    </row>
    <row r="46" spans="4:4" x14ac:dyDescent="0.4">
      <c r="D46">
        <v>2013</v>
      </c>
    </row>
    <row r="47" spans="4:4" x14ac:dyDescent="0.4">
      <c r="D47">
        <v>2014</v>
      </c>
    </row>
    <row r="48" spans="4:4" x14ac:dyDescent="0.4">
      <c r="D48">
        <v>2015</v>
      </c>
    </row>
    <row r="49" spans="4:4" x14ac:dyDescent="0.4">
      <c r="D49">
        <v>2016</v>
      </c>
    </row>
    <row r="50" spans="4:4" x14ac:dyDescent="0.4">
      <c r="D50">
        <v>2017</v>
      </c>
    </row>
    <row r="51" spans="4:4" x14ac:dyDescent="0.4">
      <c r="D51">
        <v>2018</v>
      </c>
    </row>
  </sheetData>
  <phoneticPr fontId="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filterMode="1"/>
  <dimension ref="A1:D332"/>
  <sheetViews>
    <sheetView workbookViewId="0">
      <selection activeCell="A7" sqref="A7"/>
    </sheetView>
  </sheetViews>
  <sheetFormatPr defaultRowHeight="26.25" customHeight="1" x14ac:dyDescent="0.4"/>
  <cols>
    <col min="1" max="1" width="10.625" style="6" customWidth="1"/>
    <col min="2" max="3" width="31.25" style="6" customWidth="1"/>
    <col min="4" max="4" width="47.875" style="6" customWidth="1"/>
    <col min="5" max="16384" width="9" style="6"/>
  </cols>
  <sheetData>
    <row r="1" spans="1:4" ht="26.25" customHeight="1" x14ac:dyDescent="0.4">
      <c r="A1" s="14" t="s">
        <v>69</v>
      </c>
      <c r="B1" s="14" t="s">
        <v>495</v>
      </c>
      <c r="C1" s="14" t="s">
        <v>70</v>
      </c>
      <c r="D1" s="14" t="s">
        <v>71</v>
      </c>
    </row>
    <row r="2" spans="1:4" ht="26.25" hidden="1" customHeight="1" x14ac:dyDescent="0.4">
      <c r="A2" s="13" t="s">
        <v>72</v>
      </c>
      <c r="B2" s="13" t="s">
        <v>215</v>
      </c>
      <c r="C2" s="13" t="s">
        <v>1104</v>
      </c>
      <c r="D2" s="13" t="s">
        <v>1105</v>
      </c>
    </row>
    <row r="3" spans="1:4" ht="26.25" hidden="1" customHeight="1" x14ac:dyDescent="0.4">
      <c r="A3" s="13" t="s">
        <v>74</v>
      </c>
      <c r="B3" s="13" t="s">
        <v>215</v>
      </c>
      <c r="C3" s="13" t="s">
        <v>1104</v>
      </c>
      <c r="D3" s="13" t="s">
        <v>1106</v>
      </c>
    </row>
    <row r="4" spans="1:4" ht="26.25" hidden="1" customHeight="1" x14ac:dyDescent="0.4">
      <c r="A4" s="13" t="s">
        <v>75</v>
      </c>
      <c r="B4" s="13" t="s">
        <v>215</v>
      </c>
      <c r="C4" s="13" t="s">
        <v>1104</v>
      </c>
      <c r="D4" s="13" t="s">
        <v>1107</v>
      </c>
    </row>
    <row r="5" spans="1:4" ht="26.25" hidden="1" customHeight="1" x14ac:dyDescent="0.4">
      <c r="A5" s="13" t="s">
        <v>76</v>
      </c>
      <c r="B5" s="13" t="s">
        <v>215</v>
      </c>
      <c r="C5" s="13" t="s">
        <v>1104</v>
      </c>
      <c r="D5" s="13" t="s">
        <v>1108</v>
      </c>
    </row>
    <row r="6" spans="1:4" ht="26.25" hidden="1" customHeight="1" x14ac:dyDescent="0.4">
      <c r="A6" s="13" t="s">
        <v>77</v>
      </c>
      <c r="B6" s="13" t="s">
        <v>215</v>
      </c>
      <c r="C6" s="13" t="s">
        <v>1104</v>
      </c>
      <c r="D6" s="13" t="s">
        <v>1109</v>
      </c>
    </row>
    <row r="7" spans="1:4" ht="131.25" customHeight="1" x14ac:dyDescent="0.4">
      <c r="A7" s="13" t="s">
        <v>78</v>
      </c>
      <c r="B7" s="13" t="s">
        <v>215</v>
      </c>
      <c r="C7" s="13" t="s">
        <v>1110</v>
      </c>
      <c r="D7" s="13" t="s">
        <v>1111</v>
      </c>
    </row>
    <row r="8" spans="1:4" ht="26.25" hidden="1" customHeight="1" x14ac:dyDescent="0.4">
      <c r="A8" s="13" t="s">
        <v>79</v>
      </c>
      <c r="B8" s="13" t="s">
        <v>80</v>
      </c>
      <c r="C8" s="13" t="s">
        <v>1112</v>
      </c>
      <c r="D8" s="13" t="s">
        <v>81</v>
      </c>
    </row>
    <row r="9" spans="1:4" ht="26.25" hidden="1" customHeight="1" x14ac:dyDescent="0.4">
      <c r="A9" s="13" t="s">
        <v>82</v>
      </c>
      <c r="B9" s="13" t="s">
        <v>83</v>
      </c>
      <c r="C9" s="13" t="s">
        <v>1113</v>
      </c>
      <c r="D9" s="13" t="s">
        <v>1114</v>
      </c>
    </row>
    <row r="10" spans="1:4" ht="26.25" hidden="1" customHeight="1" x14ac:dyDescent="0.4">
      <c r="A10" s="13" t="s">
        <v>84</v>
      </c>
      <c r="B10" s="13" t="s">
        <v>1115</v>
      </c>
      <c r="C10" s="13" t="s">
        <v>85</v>
      </c>
      <c r="D10" s="13" t="s">
        <v>1116</v>
      </c>
    </row>
    <row r="11" spans="1:4" ht="26.25" hidden="1" customHeight="1" x14ac:dyDescent="0.4">
      <c r="A11" s="13" t="s">
        <v>86</v>
      </c>
      <c r="B11" s="13" t="s">
        <v>87</v>
      </c>
      <c r="C11" s="13" t="s">
        <v>1117</v>
      </c>
      <c r="D11" s="13" t="s">
        <v>1118</v>
      </c>
    </row>
    <row r="12" spans="1:4" ht="26.25" hidden="1" customHeight="1" x14ac:dyDescent="0.4">
      <c r="A12" s="13" t="s">
        <v>88</v>
      </c>
      <c r="B12" s="13" t="s">
        <v>87</v>
      </c>
      <c r="C12" s="13" t="s">
        <v>1119</v>
      </c>
      <c r="D12" s="13" t="s">
        <v>1120</v>
      </c>
    </row>
    <row r="13" spans="1:4" ht="26.25" hidden="1" customHeight="1" x14ac:dyDescent="0.4">
      <c r="A13" s="13" t="s">
        <v>89</v>
      </c>
      <c r="B13" s="13" t="s">
        <v>80</v>
      </c>
      <c r="C13" s="13" t="s">
        <v>1121</v>
      </c>
      <c r="D13" s="13" t="s">
        <v>1122</v>
      </c>
    </row>
    <row r="14" spans="1:4" ht="26.25" hidden="1" customHeight="1" x14ac:dyDescent="0.4">
      <c r="A14" s="13" t="s">
        <v>91</v>
      </c>
      <c r="B14" s="13" t="s">
        <v>80</v>
      </c>
      <c r="C14" s="13" t="s">
        <v>1121</v>
      </c>
      <c r="D14" s="13" t="s">
        <v>92</v>
      </c>
    </row>
    <row r="15" spans="1:4" ht="26.25" hidden="1" customHeight="1" x14ac:dyDescent="0.4">
      <c r="A15" s="13" t="s">
        <v>93</v>
      </c>
      <c r="B15" s="13" t="s">
        <v>94</v>
      </c>
      <c r="C15" s="13" t="s">
        <v>1123</v>
      </c>
      <c r="D15" s="13" t="s">
        <v>1124</v>
      </c>
    </row>
    <row r="16" spans="1:4" ht="26.25" hidden="1" customHeight="1" x14ac:dyDescent="0.4">
      <c r="A16" s="13" t="s">
        <v>95</v>
      </c>
      <c r="B16" s="13" t="s">
        <v>94</v>
      </c>
      <c r="C16" s="13" t="s">
        <v>1123</v>
      </c>
      <c r="D16" s="13" t="s">
        <v>1125</v>
      </c>
    </row>
    <row r="17" spans="1:4" ht="26.25" hidden="1" customHeight="1" x14ac:dyDescent="0.4">
      <c r="A17" s="13" t="s">
        <v>96</v>
      </c>
      <c r="B17" s="13" t="s">
        <v>94</v>
      </c>
      <c r="C17" s="13" t="s">
        <v>1123</v>
      </c>
      <c r="D17" s="13" t="s">
        <v>1126</v>
      </c>
    </row>
    <row r="18" spans="1:4" ht="26.25" hidden="1" customHeight="1" x14ac:dyDescent="0.4">
      <c r="A18" s="13" t="s">
        <v>97</v>
      </c>
      <c r="B18" s="13" t="s">
        <v>94</v>
      </c>
      <c r="C18" s="13" t="s">
        <v>1123</v>
      </c>
      <c r="D18" s="13" t="s">
        <v>1127</v>
      </c>
    </row>
    <row r="19" spans="1:4" ht="26.25" hidden="1" customHeight="1" x14ac:dyDescent="0.4">
      <c r="A19" s="13" t="s">
        <v>98</v>
      </c>
      <c r="B19" s="13" t="s">
        <v>94</v>
      </c>
      <c r="C19" s="13" t="s">
        <v>1123</v>
      </c>
      <c r="D19" s="13" t="s">
        <v>1128</v>
      </c>
    </row>
    <row r="20" spans="1:4" ht="26.25" hidden="1" customHeight="1" x14ac:dyDescent="0.4">
      <c r="A20" s="13" t="s">
        <v>99</v>
      </c>
      <c r="B20" s="13" t="s">
        <v>94</v>
      </c>
      <c r="C20" s="13" t="s">
        <v>1123</v>
      </c>
      <c r="D20" s="13" t="s">
        <v>1129</v>
      </c>
    </row>
    <row r="21" spans="1:4" ht="26.25" hidden="1" customHeight="1" x14ac:dyDescent="0.4">
      <c r="A21" s="13" t="s">
        <v>100</v>
      </c>
      <c r="B21" s="13" t="s">
        <v>94</v>
      </c>
      <c r="C21" s="13" t="s">
        <v>1123</v>
      </c>
      <c r="D21" s="13" t="s">
        <v>1130</v>
      </c>
    </row>
    <row r="22" spans="1:4" ht="26.25" hidden="1" customHeight="1" x14ac:dyDescent="0.4">
      <c r="A22" s="13" t="s">
        <v>101</v>
      </c>
      <c r="B22" s="13" t="s">
        <v>94</v>
      </c>
      <c r="C22" s="13" t="s">
        <v>1123</v>
      </c>
      <c r="D22" s="13" t="s">
        <v>1131</v>
      </c>
    </row>
    <row r="23" spans="1:4" ht="26.25" hidden="1" customHeight="1" x14ac:dyDescent="0.4">
      <c r="A23" s="13" t="s">
        <v>102</v>
      </c>
      <c r="B23" s="13" t="s">
        <v>94</v>
      </c>
      <c r="C23" s="13" t="s">
        <v>1123</v>
      </c>
      <c r="D23" s="13" t="s">
        <v>1132</v>
      </c>
    </row>
    <row r="24" spans="1:4" ht="26.25" hidden="1" customHeight="1" x14ac:dyDescent="0.4">
      <c r="A24" s="13" t="s">
        <v>104</v>
      </c>
      <c r="B24" s="13" t="s">
        <v>94</v>
      </c>
      <c r="C24" s="13" t="s">
        <v>1123</v>
      </c>
      <c r="D24" s="13" t="s">
        <v>1133</v>
      </c>
    </row>
    <row r="25" spans="1:4" ht="26.25" hidden="1" customHeight="1" x14ac:dyDescent="0.4">
      <c r="A25" s="13" t="s">
        <v>105</v>
      </c>
      <c r="B25" s="13" t="s">
        <v>94</v>
      </c>
      <c r="C25" s="13" t="s">
        <v>1123</v>
      </c>
      <c r="D25" s="13" t="s">
        <v>1134</v>
      </c>
    </row>
    <row r="26" spans="1:4" ht="26.25" hidden="1" customHeight="1" x14ac:dyDescent="0.4">
      <c r="A26" s="13" t="s">
        <v>106</v>
      </c>
      <c r="B26" s="13" t="s">
        <v>94</v>
      </c>
      <c r="C26" s="13" t="s">
        <v>1123</v>
      </c>
      <c r="D26" s="13" t="s">
        <v>1135</v>
      </c>
    </row>
    <row r="27" spans="1:4" ht="26.25" hidden="1" customHeight="1" x14ac:dyDescent="0.4">
      <c r="A27" s="13" t="s">
        <v>107</v>
      </c>
      <c r="B27" s="13" t="s">
        <v>94</v>
      </c>
      <c r="C27" s="13" t="s">
        <v>1123</v>
      </c>
      <c r="D27" s="13" t="s">
        <v>1136</v>
      </c>
    </row>
    <row r="28" spans="1:4" ht="26.25" hidden="1" customHeight="1" x14ac:dyDescent="0.4">
      <c r="A28" s="13" t="s">
        <v>108</v>
      </c>
      <c r="B28" s="13" t="s">
        <v>109</v>
      </c>
      <c r="C28" s="13" t="s">
        <v>1137</v>
      </c>
      <c r="D28" s="13" t="s">
        <v>1138</v>
      </c>
    </row>
    <row r="29" spans="1:4" ht="26.25" hidden="1" customHeight="1" x14ac:dyDescent="0.4">
      <c r="A29" s="13" t="s">
        <v>110</v>
      </c>
      <c r="B29" s="13" t="s">
        <v>109</v>
      </c>
      <c r="C29" s="13" t="s">
        <v>1137</v>
      </c>
      <c r="D29" s="13" t="s">
        <v>1139</v>
      </c>
    </row>
    <row r="30" spans="1:4" ht="26.25" hidden="1" customHeight="1" x14ac:dyDescent="0.4">
      <c r="A30" s="13" t="s">
        <v>111</v>
      </c>
      <c r="B30" s="13" t="s">
        <v>109</v>
      </c>
      <c r="C30" s="13" t="s">
        <v>1137</v>
      </c>
      <c r="D30" s="13" t="s">
        <v>1140</v>
      </c>
    </row>
    <row r="31" spans="1:4" ht="26.25" hidden="1" customHeight="1" x14ac:dyDescent="0.4">
      <c r="A31" s="13" t="s">
        <v>112</v>
      </c>
      <c r="B31" s="13" t="s">
        <v>113</v>
      </c>
      <c r="C31" s="13" t="s">
        <v>492</v>
      </c>
      <c r="D31" s="13" t="s">
        <v>1141</v>
      </c>
    </row>
    <row r="32" spans="1:4" ht="26.25" hidden="1" customHeight="1" x14ac:dyDescent="0.4">
      <c r="A32" s="13" t="s">
        <v>114</v>
      </c>
      <c r="B32" s="13" t="s">
        <v>113</v>
      </c>
      <c r="C32" s="13" t="s">
        <v>492</v>
      </c>
      <c r="D32" s="13" t="s">
        <v>1142</v>
      </c>
    </row>
    <row r="33" spans="1:4" ht="26.25" hidden="1" customHeight="1" x14ac:dyDescent="0.4">
      <c r="A33" s="13" t="s">
        <v>115</v>
      </c>
      <c r="B33" s="13" t="s">
        <v>113</v>
      </c>
      <c r="C33" s="13" t="s">
        <v>492</v>
      </c>
      <c r="D33" s="13" t="s">
        <v>1143</v>
      </c>
    </row>
    <row r="34" spans="1:4" ht="26.25" hidden="1" customHeight="1" x14ac:dyDescent="0.4">
      <c r="A34" s="13" t="s">
        <v>116</v>
      </c>
      <c r="B34" s="13" t="s">
        <v>113</v>
      </c>
      <c r="C34" s="13" t="s">
        <v>1144</v>
      </c>
      <c r="D34" s="13" t="s">
        <v>1145</v>
      </c>
    </row>
    <row r="35" spans="1:4" ht="26.25" hidden="1" customHeight="1" x14ac:dyDescent="0.4">
      <c r="A35" s="13" t="s">
        <v>117</v>
      </c>
      <c r="B35" s="13" t="s">
        <v>109</v>
      </c>
      <c r="C35" s="13" t="s">
        <v>1146</v>
      </c>
      <c r="D35" s="13" t="s">
        <v>1147</v>
      </c>
    </row>
    <row r="36" spans="1:4" ht="26.25" hidden="1" customHeight="1" x14ac:dyDescent="0.4">
      <c r="A36" s="13" t="s">
        <v>118</v>
      </c>
      <c r="B36" s="13" t="s">
        <v>119</v>
      </c>
      <c r="C36" s="13" t="s">
        <v>1148</v>
      </c>
      <c r="D36" s="13" t="s">
        <v>1149</v>
      </c>
    </row>
    <row r="37" spans="1:4" ht="26.25" hidden="1" customHeight="1" x14ac:dyDescent="0.4">
      <c r="A37" s="13" t="s">
        <v>120</v>
      </c>
      <c r="B37" s="13" t="s">
        <v>121</v>
      </c>
      <c r="C37" s="13" t="s">
        <v>492</v>
      </c>
      <c r="D37" s="13" t="s">
        <v>1150</v>
      </c>
    </row>
    <row r="38" spans="1:4" ht="26.25" hidden="1" customHeight="1" x14ac:dyDescent="0.4">
      <c r="A38" s="13" t="s">
        <v>122</v>
      </c>
      <c r="B38" s="13" t="s">
        <v>80</v>
      </c>
      <c r="C38" s="13" t="s">
        <v>1151</v>
      </c>
      <c r="D38" s="13" t="s">
        <v>1152</v>
      </c>
    </row>
    <row r="39" spans="1:4" ht="26.25" hidden="1" customHeight="1" x14ac:dyDescent="0.4">
      <c r="A39" s="13" t="s">
        <v>123</v>
      </c>
      <c r="B39" s="13" t="s">
        <v>80</v>
      </c>
      <c r="C39" s="13" t="s">
        <v>1153</v>
      </c>
      <c r="D39" s="13" t="s">
        <v>1154</v>
      </c>
    </row>
    <row r="40" spans="1:4" ht="26.25" hidden="1" customHeight="1" x14ac:dyDescent="0.4">
      <c r="A40" s="13" t="s">
        <v>124</v>
      </c>
      <c r="B40" s="13" t="s">
        <v>80</v>
      </c>
      <c r="C40" s="13" t="s">
        <v>1155</v>
      </c>
      <c r="D40" s="13" t="s">
        <v>1156</v>
      </c>
    </row>
    <row r="41" spans="1:4" ht="26.25" hidden="1" customHeight="1" x14ac:dyDescent="0.4">
      <c r="A41" s="13" t="s">
        <v>125</v>
      </c>
      <c r="B41" s="13" t="s">
        <v>80</v>
      </c>
      <c r="C41" s="13" t="s">
        <v>1155</v>
      </c>
      <c r="D41" s="13" t="s">
        <v>1157</v>
      </c>
    </row>
    <row r="42" spans="1:4" ht="26.25" hidden="1" customHeight="1" x14ac:dyDescent="0.4">
      <c r="A42" s="13" t="s">
        <v>126</v>
      </c>
      <c r="B42" s="13" t="s">
        <v>80</v>
      </c>
      <c r="C42" s="13" t="s">
        <v>1155</v>
      </c>
      <c r="D42" s="13" t="s">
        <v>1158</v>
      </c>
    </row>
    <row r="43" spans="1:4" ht="26.25" hidden="1" customHeight="1" x14ac:dyDescent="0.4">
      <c r="A43" s="13" t="s">
        <v>127</v>
      </c>
      <c r="B43" s="13" t="s">
        <v>80</v>
      </c>
      <c r="C43" s="13" t="s">
        <v>1155</v>
      </c>
      <c r="D43" s="13" t="s">
        <v>1159</v>
      </c>
    </row>
    <row r="44" spans="1:4" ht="26.25" hidden="1" customHeight="1" x14ac:dyDescent="0.4">
      <c r="A44" s="13" t="s">
        <v>128</v>
      </c>
      <c r="B44" s="13" t="s">
        <v>80</v>
      </c>
      <c r="C44" s="13" t="s">
        <v>1155</v>
      </c>
      <c r="D44" s="13" t="s">
        <v>1160</v>
      </c>
    </row>
    <row r="45" spans="1:4" ht="26.25" hidden="1" customHeight="1" x14ac:dyDescent="0.4">
      <c r="A45" s="13" t="s">
        <v>129</v>
      </c>
      <c r="B45" s="13" t="s">
        <v>130</v>
      </c>
      <c r="C45" s="13" t="s">
        <v>1161</v>
      </c>
      <c r="D45" s="13" t="s">
        <v>1162</v>
      </c>
    </row>
    <row r="46" spans="1:4" ht="26.25" hidden="1" customHeight="1" x14ac:dyDescent="0.4">
      <c r="A46" s="13" t="s">
        <v>131</v>
      </c>
      <c r="B46" s="13" t="s">
        <v>130</v>
      </c>
      <c r="C46" s="13" t="s">
        <v>1161</v>
      </c>
      <c r="D46" s="13" t="s">
        <v>1163</v>
      </c>
    </row>
    <row r="47" spans="1:4" ht="26.25" hidden="1" customHeight="1" x14ac:dyDescent="0.4">
      <c r="A47" s="13" t="s">
        <v>132</v>
      </c>
      <c r="B47" s="13" t="s">
        <v>133</v>
      </c>
      <c r="C47" s="13" t="s">
        <v>1164</v>
      </c>
      <c r="D47" s="13" t="s">
        <v>1165</v>
      </c>
    </row>
    <row r="48" spans="1:4" ht="26.25" hidden="1" customHeight="1" x14ac:dyDescent="0.4">
      <c r="A48" s="13" t="s">
        <v>134</v>
      </c>
      <c r="B48" s="13" t="s">
        <v>135</v>
      </c>
      <c r="C48" s="13" t="s">
        <v>1166</v>
      </c>
      <c r="D48" s="13" t="s">
        <v>1167</v>
      </c>
    </row>
    <row r="49" spans="1:4" ht="26.25" hidden="1" customHeight="1" x14ac:dyDescent="0.4">
      <c r="A49" s="13" t="s">
        <v>136</v>
      </c>
      <c r="B49" s="13" t="s">
        <v>135</v>
      </c>
      <c r="C49" s="13" t="s">
        <v>1168</v>
      </c>
      <c r="D49" s="13" t="s">
        <v>1169</v>
      </c>
    </row>
    <row r="50" spans="1:4" ht="26.25" hidden="1" customHeight="1" x14ac:dyDescent="0.4">
      <c r="A50" s="13" t="s">
        <v>137</v>
      </c>
      <c r="B50" s="13" t="s">
        <v>138</v>
      </c>
      <c r="C50" s="13" t="s">
        <v>1170</v>
      </c>
      <c r="D50" s="13" t="s">
        <v>1171</v>
      </c>
    </row>
    <row r="51" spans="1:4" ht="26.25" hidden="1" customHeight="1" x14ac:dyDescent="0.4">
      <c r="A51" s="13" t="s">
        <v>139</v>
      </c>
      <c r="B51" s="13" t="s">
        <v>140</v>
      </c>
      <c r="C51" s="13" t="s">
        <v>1172</v>
      </c>
      <c r="D51" s="13" t="s">
        <v>1173</v>
      </c>
    </row>
    <row r="52" spans="1:4" ht="26.25" hidden="1" customHeight="1" x14ac:dyDescent="0.4">
      <c r="A52" s="13" t="s">
        <v>141</v>
      </c>
      <c r="B52" s="13" t="s">
        <v>140</v>
      </c>
      <c r="C52" s="13" t="s">
        <v>1174</v>
      </c>
      <c r="D52" s="13" t="s">
        <v>1175</v>
      </c>
    </row>
    <row r="53" spans="1:4" ht="26.25" hidden="1" customHeight="1" x14ac:dyDescent="0.4">
      <c r="A53" s="13" t="s">
        <v>142</v>
      </c>
      <c r="B53" s="13" t="s">
        <v>140</v>
      </c>
      <c r="C53" s="13" t="s">
        <v>1174</v>
      </c>
      <c r="D53" s="13" t="s">
        <v>1176</v>
      </c>
    </row>
    <row r="54" spans="1:4" ht="26.25" hidden="1" customHeight="1" x14ac:dyDescent="0.4">
      <c r="A54" s="13" t="s">
        <v>143</v>
      </c>
      <c r="B54" s="13" t="s">
        <v>140</v>
      </c>
      <c r="C54" s="13" t="s">
        <v>1174</v>
      </c>
      <c r="D54" s="13" t="s">
        <v>1177</v>
      </c>
    </row>
    <row r="55" spans="1:4" ht="26.25" hidden="1" customHeight="1" x14ac:dyDescent="0.4">
      <c r="A55" s="13" t="s">
        <v>144</v>
      </c>
      <c r="B55" s="13" t="s">
        <v>140</v>
      </c>
      <c r="C55" s="13" t="s">
        <v>1178</v>
      </c>
      <c r="D55" s="13" t="s">
        <v>1179</v>
      </c>
    </row>
    <row r="56" spans="1:4" ht="26.25" hidden="1" customHeight="1" x14ac:dyDescent="0.4">
      <c r="A56" s="13" t="s">
        <v>145</v>
      </c>
      <c r="B56" s="13" t="s">
        <v>140</v>
      </c>
      <c r="C56" s="13" t="s">
        <v>1178</v>
      </c>
      <c r="D56" s="13" t="s">
        <v>1180</v>
      </c>
    </row>
    <row r="57" spans="1:4" ht="26.25" hidden="1" customHeight="1" x14ac:dyDescent="0.4">
      <c r="A57" s="13" t="s">
        <v>146</v>
      </c>
      <c r="B57" s="13" t="s">
        <v>140</v>
      </c>
      <c r="C57" s="13" t="s">
        <v>354</v>
      </c>
      <c r="D57" s="13" t="s">
        <v>1181</v>
      </c>
    </row>
    <row r="58" spans="1:4" ht="26.25" hidden="1" customHeight="1" x14ac:dyDescent="0.4">
      <c r="A58" s="13" t="s">
        <v>148</v>
      </c>
      <c r="B58" s="13" t="s">
        <v>140</v>
      </c>
      <c r="C58" s="13" t="s">
        <v>354</v>
      </c>
      <c r="D58" s="13" t="s">
        <v>1182</v>
      </c>
    </row>
    <row r="59" spans="1:4" ht="26.25" hidden="1" customHeight="1" x14ac:dyDescent="0.4">
      <c r="A59" s="13" t="s">
        <v>149</v>
      </c>
      <c r="B59" s="13" t="s">
        <v>140</v>
      </c>
      <c r="C59" s="13" t="s">
        <v>354</v>
      </c>
      <c r="D59" s="13" t="s">
        <v>1183</v>
      </c>
    </row>
    <row r="60" spans="1:4" ht="26.25" hidden="1" customHeight="1" x14ac:dyDescent="0.4">
      <c r="A60" s="13" t="s">
        <v>150</v>
      </c>
      <c r="B60" s="13" t="s">
        <v>140</v>
      </c>
      <c r="C60" s="13" t="s">
        <v>354</v>
      </c>
      <c r="D60" s="13" t="s">
        <v>1184</v>
      </c>
    </row>
    <row r="61" spans="1:4" ht="26.25" hidden="1" customHeight="1" x14ac:dyDescent="0.4">
      <c r="A61" s="13" t="s">
        <v>151</v>
      </c>
      <c r="B61" s="13" t="s">
        <v>140</v>
      </c>
      <c r="C61" s="13" t="s">
        <v>354</v>
      </c>
      <c r="D61" s="13" t="s">
        <v>1185</v>
      </c>
    </row>
    <row r="62" spans="1:4" ht="26.25" hidden="1" customHeight="1" x14ac:dyDescent="0.4">
      <c r="A62" s="13" t="s">
        <v>152</v>
      </c>
      <c r="B62" s="13" t="s">
        <v>140</v>
      </c>
      <c r="C62" s="13" t="s">
        <v>354</v>
      </c>
      <c r="D62" s="13" t="s">
        <v>1186</v>
      </c>
    </row>
    <row r="63" spans="1:4" ht="26.25" hidden="1" customHeight="1" x14ac:dyDescent="0.4">
      <c r="A63" s="13" t="s">
        <v>153</v>
      </c>
      <c r="B63" s="13" t="s">
        <v>140</v>
      </c>
      <c r="C63" s="13" t="s">
        <v>354</v>
      </c>
      <c r="D63" s="13" t="s">
        <v>1187</v>
      </c>
    </row>
    <row r="64" spans="1:4" ht="26.25" hidden="1" customHeight="1" x14ac:dyDescent="0.4">
      <c r="A64" s="13" t="s">
        <v>154</v>
      </c>
      <c r="B64" s="13" t="s">
        <v>140</v>
      </c>
      <c r="C64" s="13" t="s">
        <v>354</v>
      </c>
      <c r="D64" s="13" t="s">
        <v>1188</v>
      </c>
    </row>
    <row r="65" spans="1:4" ht="26.25" hidden="1" customHeight="1" x14ac:dyDescent="0.4">
      <c r="A65" s="13" t="s">
        <v>155</v>
      </c>
      <c r="B65" s="13" t="s">
        <v>140</v>
      </c>
      <c r="C65" s="13" t="s">
        <v>354</v>
      </c>
      <c r="D65" s="13" t="s">
        <v>1189</v>
      </c>
    </row>
    <row r="66" spans="1:4" ht="26.25" hidden="1" customHeight="1" x14ac:dyDescent="0.4">
      <c r="A66" s="13" t="s">
        <v>156</v>
      </c>
      <c r="B66" s="13" t="s">
        <v>140</v>
      </c>
      <c r="C66" s="13" t="s">
        <v>354</v>
      </c>
      <c r="D66" s="13" t="s">
        <v>1190</v>
      </c>
    </row>
    <row r="67" spans="1:4" ht="26.25" hidden="1" customHeight="1" x14ac:dyDescent="0.4">
      <c r="A67" s="13" t="s">
        <v>157</v>
      </c>
      <c r="B67" s="13" t="s">
        <v>140</v>
      </c>
      <c r="C67" s="13" t="s">
        <v>354</v>
      </c>
      <c r="D67" s="13" t="s">
        <v>1191</v>
      </c>
    </row>
    <row r="68" spans="1:4" ht="26.25" hidden="1" customHeight="1" x14ac:dyDescent="0.4">
      <c r="A68" s="13" t="s">
        <v>158</v>
      </c>
      <c r="B68" s="13" t="s">
        <v>140</v>
      </c>
      <c r="C68" s="13" t="s">
        <v>354</v>
      </c>
      <c r="D68" s="13" t="s">
        <v>1192</v>
      </c>
    </row>
    <row r="69" spans="1:4" ht="26.25" hidden="1" customHeight="1" x14ac:dyDescent="0.4">
      <c r="A69" s="13" t="s">
        <v>159</v>
      </c>
      <c r="B69" s="13" t="s">
        <v>160</v>
      </c>
      <c r="C69" s="13" t="s">
        <v>1193</v>
      </c>
      <c r="D69" s="13" t="s">
        <v>161</v>
      </c>
    </row>
    <row r="70" spans="1:4" ht="26.25" hidden="1" customHeight="1" x14ac:dyDescent="0.4">
      <c r="A70" s="13" t="s">
        <v>162</v>
      </c>
      <c r="B70" s="13" t="s">
        <v>163</v>
      </c>
      <c r="C70" s="13" t="s">
        <v>1104</v>
      </c>
      <c r="D70" s="13" t="s">
        <v>1194</v>
      </c>
    </row>
    <row r="71" spans="1:4" ht="26.25" hidden="1" customHeight="1" x14ac:dyDescent="0.4">
      <c r="A71" s="13" t="s">
        <v>164</v>
      </c>
      <c r="B71" s="13" t="s">
        <v>163</v>
      </c>
      <c r="C71" s="13" t="s">
        <v>1104</v>
      </c>
      <c r="D71" s="13" t="s">
        <v>1195</v>
      </c>
    </row>
    <row r="72" spans="1:4" ht="26.25" hidden="1" customHeight="1" x14ac:dyDescent="0.4">
      <c r="A72" s="13" t="s">
        <v>165</v>
      </c>
      <c r="B72" s="13" t="s">
        <v>163</v>
      </c>
      <c r="C72" s="13" t="s">
        <v>492</v>
      </c>
      <c r="D72" s="13" t="s">
        <v>1196</v>
      </c>
    </row>
    <row r="73" spans="1:4" ht="26.25" hidden="1" customHeight="1" x14ac:dyDescent="0.4">
      <c r="A73" s="13" t="s">
        <v>166</v>
      </c>
      <c r="B73" s="13" t="s">
        <v>167</v>
      </c>
      <c r="C73" s="13" t="s">
        <v>1197</v>
      </c>
      <c r="D73" s="13" t="s">
        <v>1198</v>
      </c>
    </row>
    <row r="74" spans="1:4" ht="26.25" hidden="1" customHeight="1" x14ac:dyDescent="0.4">
      <c r="A74" s="13" t="s">
        <v>169</v>
      </c>
      <c r="B74" s="13" t="s">
        <v>167</v>
      </c>
      <c r="C74" s="13" t="s">
        <v>168</v>
      </c>
      <c r="D74" s="13" t="s">
        <v>1199</v>
      </c>
    </row>
    <row r="75" spans="1:4" ht="26.25" hidden="1" customHeight="1" x14ac:dyDescent="0.4">
      <c r="A75" s="13" t="s">
        <v>170</v>
      </c>
      <c r="B75" s="13" t="s">
        <v>1200</v>
      </c>
      <c r="C75" s="13" t="s">
        <v>1201</v>
      </c>
      <c r="D75" s="13" t="s">
        <v>1202</v>
      </c>
    </row>
    <row r="76" spans="1:4" ht="26.25" hidden="1" customHeight="1" x14ac:dyDescent="0.4">
      <c r="A76" s="13" t="s">
        <v>171</v>
      </c>
      <c r="B76" s="13" t="s">
        <v>1200</v>
      </c>
      <c r="C76" s="13" t="s">
        <v>1201</v>
      </c>
      <c r="D76" s="13" t="s">
        <v>1203</v>
      </c>
    </row>
    <row r="77" spans="1:4" ht="26.25" hidden="1" customHeight="1" x14ac:dyDescent="0.4">
      <c r="A77" s="13" t="s">
        <v>172</v>
      </c>
      <c r="B77" s="13" t="s">
        <v>1200</v>
      </c>
      <c r="C77" s="13" t="s">
        <v>1201</v>
      </c>
      <c r="D77" s="13" t="s">
        <v>1204</v>
      </c>
    </row>
    <row r="78" spans="1:4" ht="26.25" hidden="1" customHeight="1" x14ac:dyDescent="0.4">
      <c r="A78" s="13" t="s">
        <v>173</v>
      </c>
      <c r="B78" s="13" t="s">
        <v>80</v>
      </c>
      <c r="C78" s="13" t="s">
        <v>1205</v>
      </c>
      <c r="D78" s="13" t="s">
        <v>1206</v>
      </c>
    </row>
    <row r="79" spans="1:4" ht="26.25" hidden="1" customHeight="1" x14ac:dyDescent="0.4">
      <c r="A79" s="13" t="s">
        <v>1207</v>
      </c>
      <c r="B79" s="13" t="s">
        <v>1208</v>
      </c>
      <c r="C79" s="13" t="s">
        <v>1209</v>
      </c>
      <c r="D79" s="13" t="s">
        <v>1210</v>
      </c>
    </row>
    <row r="80" spans="1:4" ht="26.25" hidden="1" customHeight="1" x14ac:dyDescent="0.4">
      <c r="A80" s="13" t="s">
        <v>174</v>
      </c>
      <c r="B80" s="13" t="s">
        <v>133</v>
      </c>
      <c r="C80" s="13" t="s">
        <v>1121</v>
      </c>
      <c r="D80" s="13" t="s">
        <v>175</v>
      </c>
    </row>
    <row r="81" spans="1:4" ht="26.25" hidden="1" customHeight="1" x14ac:dyDescent="0.4">
      <c r="A81" s="13" t="s">
        <v>176</v>
      </c>
      <c r="B81" s="13" t="s">
        <v>177</v>
      </c>
      <c r="C81" s="13" t="s">
        <v>1211</v>
      </c>
      <c r="D81" s="13" t="s">
        <v>1212</v>
      </c>
    </row>
    <row r="82" spans="1:4" ht="26.25" hidden="1" customHeight="1" x14ac:dyDescent="0.4">
      <c r="A82" s="13" t="s">
        <v>178</v>
      </c>
      <c r="B82" s="13" t="s">
        <v>177</v>
      </c>
      <c r="C82" s="13" t="s">
        <v>1211</v>
      </c>
      <c r="D82" s="13" t="s">
        <v>1213</v>
      </c>
    </row>
    <row r="83" spans="1:4" ht="26.25" hidden="1" customHeight="1" x14ac:dyDescent="0.4">
      <c r="A83" s="13" t="s">
        <v>179</v>
      </c>
      <c r="B83" s="13" t="s">
        <v>177</v>
      </c>
      <c r="C83" s="13" t="s">
        <v>1211</v>
      </c>
      <c r="D83" s="13" t="s">
        <v>1214</v>
      </c>
    </row>
    <row r="84" spans="1:4" ht="26.25" hidden="1" customHeight="1" x14ac:dyDescent="0.4">
      <c r="A84" s="13" t="s">
        <v>180</v>
      </c>
      <c r="B84" s="13" t="s">
        <v>177</v>
      </c>
      <c r="C84" s="13" t="s">
        <v>1211</v>
      </c>
      <c r="D84" s="13" t="s">
        <v>1215</v>
      </c>
    </row>
    <row r="85" spans="1:4" ht="26.25" hidden="1" customHeight="1" x14ac:dyDescent="0.4">
      <c r="A85" s="13" t="s">
        <v>181</v>
      </c>
      <c r="B85" s="13" t="s">
        <v>182</v>
      </c>
      <c r="C85" s="13" t="s">
        <v>1121</v>
      </c>
      <c r="D85" s="13" t="s">
        <v>1216</v>
      </c>
    </row>
    <row r="86" spans="1:4" ht="26.25" hidden="1" customHeight="1" x14ac:dyDescent="0.4">
      <c r="A86" s="13" t="s">
        <v>183</v>
      </c>
      <c r="B86" s="13" t="s">
        <v>160</v>
      </c>
      <c r="C86" s="13" t="s">
        <v>1217</v>
      </c>
      <c r="D86" s="13" t="s">
        <v>1218</v>
      </c>
    </row>
    <row r="87" spans="1:4" ht="26.25" hidden="1" customHeight="1" x14ac:dyDescent="0.4">
      <c r="A87" s="13" t="s">
        <v>184</v>
      </c>
      <c r="B87" s="13" t="s">
        <v>185</v>
      </c>
      <c r="C87" s="13" t="s">
        <v>1219</v>
      </c>
      <c r="D87" s="13" t="s">
        <v>1220</v>
      </c>
    </row>
    <row r="88" spans="1:4" ht="26.25" hidden="1" customHeight="1" x14ac:dyDescent="0.4">
      <c r="A88" s="13" t="s">
        <v>186</v>
      </c>
      <c r="B88" s="13" t="s">
        <v>185</v>
      </c>
      <c r="C88" s="13" t="s">
        <v>1219</v>
      </c>
      <c r="D88" s="13" t="s">
        <v>1221</v>
      </c>
    </row>
    <row r="89" spans="1:4" ht="26.25" hidden="1" customHeight="1" x14ac:dyDescent="0.4">
      <c r="A89" s="13" t="s">
        <v>187</v>
      </c>
      <c r="B89" s="13" t="s">
        <v>185</v>
      </c>
      <c r="C89" s="13" t="s">
        <v>1222</v>
      </c>
      <c r="D89" s="13" t="s">
        <v>1223</v>
      </c>
    </row>
    <row r="90" spans="1:4" ht="26.25" hidden="1" customHeight="1" x14ac:dyDescent="0.4">
      <c r="A90" s="13" t="s">
        <v>188</v>
      </c>
      <c r="B90" s="13" t="s">
        <v>189</v>
      </c>
      <c r="C90" s="13" t="s">
        <v>1224</v>
      </c>
      <c r="D90" s="13" t="s">
        <v>1225</v>
      </c>
    </row>
    <row r="91" spans="1:4" ht="26.25" hidden="1" customHeight="1" x14ac:dyDescent="0.4">
      <c r="A91" s="13" t="s">
        <v>190</v>
      </c>
      <c r="B91" s="13" t="s">
        <v>83</v>
      </c>
      <c r="C91" s="13" t="s">
        <v>492</v>
      </c>
      <c r="D91" s="13" t="s">
        <v>191</v>
      </c>
    </row>
    <row r="92" spans="1:4" ht="26.25" hidden="1" customHeight="1" x14ac:dyDescent="0.4">
      <c r="A92" s="13" t="s">
        <v>192</v>
      </c>
      <c r="B92" s="13" t="s">
        <v>83</v>
      </c>
      <c r="C92" s="13" t="s">
        <v>492</v>
      </c>
      <c r="D92" s="13" t="s">
        <v>193</v>
      </c>
    </row>
    <row r="93" spans="1:4" ht="26.25" hidden="1" customHeight="1" x14ac:dyDescent="0.4">
      <c r="A93" s="13" t="s">
        <v>194</v>
      </c>
      <c r="B93" s="13" t="s">
        <v>83</v>
      </c>
      <c r="C93" s="13" t="s">
        <v>492</v>
      </c>
      <c r="D93" s="13" t="s">
        <v>1226</v>
      </c>
    </row>
    <row r="94" spans="1:4" ht="26.25" hidden="1" customHeight="1" x14ac:dyDescent="0.4">
      <c r="A94" s="13" t="s">
        <v>195</v>
      </c>
      <c r="B94" s="13" t="s">
        <v>83</v>
      </c>
      <c r="C94" s="13" t="s">
        <v>492</v>
      </c>
      <c r="D94" s="13" t="s">
        <v>1227</v>
      </c>
    </row>
    <row r="95" spans="1:4" ht="26.25" hidden="1" customHeight="1" x14ac:dyDescent="0.4">
      <c r="A95" s="13" t="s">
        <v>196</v>
      </c>
      <c r="B95" s="13" t="s">
        <v>83</v>
      </c>
      <c r="C95" s="13" t="s">
        <v>492</v>
      </c>
      <c r="D95" s="13" t="s">
        <v>197</v>
      </c>
    </row>
    <row r="96" spans="1:4" ht="26.25" hidden="1" customHeight="1" x14ac:dyDescent="0.4">
      <c r="A96" s="13" t="s">
        <v>198</v>
      </c>
      <c r="B96" s="13" t="s">
        <v>83</v>
      </c>
      <c r="C96" s="13" t="s">
        <v>492</v>
      </c>
      <c r="D96" s="13" t="s">
        <v>1228</v>
      </c>
    </row>
    <row r="97" spans="1:4" ht="26.25" hidden="1" customHeight="1" x14ac:dyDescent="0.4">
      <c r="A97" s="13" t="s">
        <v>199</v>
      </c>
      <c r="B97" s="13" t="s">
        <v>83</v>
      </c>
      <c r="C97" s="13" t="s">
        <v>492</v>
      </c>
      <c r="D97" s="13" t="s">
        <v>200</v>
      </c>
    </row>
    <row r="98" spans="1:4" ht="26.25" hidden="1" customHeight="1" x14ac:dyDescent="0.4">
      <c r="A98" s="13" t="s">
        <v>201</v>
      </c>
      <c r="B98" s="13" t="s">
        <v>202</v>
      </c>
      <c r="C98" s="13" t="s">
        <v>1123</v>
      </c>
      <c r="D98" s="13" t="s">
        <v>1229</v>
      </c>
    </row>
    <row r="99" spans="1:4" ht="26.25" hidden="1" customHeight="1" x14ac:dyDescent="0.4">
      <c r="A99" s="13" t="s">
        <v>203</v>
      </c>
      <c r="B99" s="13" t="s">
        <v>202</v>
      </c>
      <c r="C99" s="13" t="s">
        <v>1123</v>
      </c>
      <c r="D99" s="13" t="s">
        <v>1230</v>
      </c>
    </row>
    <row r="100" spans="1:4" ht="26.25" hidden="1" customHeight="1" x14ac:dyDescent="0.4">
      <c r="A100" s="13" t="s">
        <v>204</v>
      </c>
      <c r="B100" s="13" t="s">
        <v>202</v>
      </c>
      <c r="C100" s="13" t="s">
        <v>1123</v>
      </c>
      <c r="D100" s="13" t="s">
        <v>1231</v>
      </c>
    </row>
    <row r="101" spans="1:4" ht="26.25" hidden="1" customHeight="1" x14ac:dyDescent="0.4">
      <c r="A101" s="13" t="s">
        <v>205</v>
      </c>
      <c r="B101" s="13" t="s">
        <v>202</v>
      </c>
      <c r="C101" s="13" t="s">
        <v>1123</v>
      </c>
      <c r="D101" s="13" t="s">
        <v>1232</v>
      </c>
    </row>
    <row r="102" spans="1:4" ht="26.25" hidden="1" customHeight="1" x14ac:dyDescent="0.4">
      <c r="A102" s="13" t="s">
        <v>206</v>
      </c>
      <c r="B102" s="13" t="s">
        <v>202</v>
      </c>
      <c r="C102" s="13" t="s">
        <v>1123</v>
      </c>
      <c r="D102" s="13" t="s">
        <v>1233</v>
      </c>
    </row>
    <row r="103" spans="1:4" ht="26.25" hidden="1" customHeight="1" x14ac:dyDescent="0.4">
      <c r="A103" s="13" t="s">
        <v>207</v>
      </c>
      <c r="B103" s="13" t="s">
        <v>202</v>
      </c>
      <c r="C103" s="13" t="s">
        <v>1123</v>
      </c>
      <c r="D103" s="13" t="s">
        <v>1234</v>
      </c>
    </row>
    <row r="104" spans="1:4" ht="26.25" hidden="1" customHeight="1" x14ac:dyDescent="0.4">
      <c r="A104" s="13" t="s">
        <v>208</v>
      </c>
      <c r="B104" s="13" t="s">
        <v>209</v>
      </c>
      <c r="C104" s="13" t="s">
        <v>1121</v>
      </c>
      <c r="D104" s="13" t="s">
        <v>1235</v>
      </c>
    </row>
    <row r="105" spans="1:4" ht="26.25" hidden="1" customHeight="1" x14ac:dyDescent="0.4">
      <c r="A105" s="13" t="s">
        <v>210</v>
      </c>
      <c r="B105" s="13" t="s">
        <v>209</v>
      </c>
      <c r="C105" s="13" t="s">
        <v>354</v>
      </c>
      <c r="D105" s="13" t="s">
        <v>1236</v>
      </c>
    </row>
    <row r="106" spans="1:4" ht="26.25" hidden="1" customHeight="1" x14ac:dyDescent="0.4">
      <c r="A106" s="13" t="s">
        <v>211</v>
      </c>
      <c r="B106" s="13" t="s">
        <v>209</v>
      </c>
      <c r="C106" s="13" t="s">
        <v>1237</v>
      </c>
      <c r="D106" s="13" t="s">
        <v>1238</v>
      </c>
    </row>
    <row r="107" spans="1:4" ht="26.25" hidden="1" customHeight="1" x14ac:dyDescent="0.4">
      <c r="A107" s="13" t="s">
        <v>212</v>
      </c>
      <c r="B107" s="13" t="s">
        <v>209</v>
      </c>
      <c r="C107" s="13" t="s">
        <v>1239</v>
      </c>
      <c r="D107" s="13" t="s">
        <v>1240</v>
      </c>
    </row>
    <row r="108" spans="1:4" ht="26.25" hidden="1" customHeight="1" x14ac:dyDescent="0.4">
      <c r="A108" s="13" t="s">
        <v>213</v>
      </c>
      <c r="B108" s="13" t="s">
        <v>209</v>
      </c>
      <c r="C108" s="13" t="s">
        <v>1241</v>
      </c>
      <c r="D108" s="13" t="s">
        <v>1242</v>
      </c>
    </row>
    <row r="109" spans="1:4" ht="26.25" hidden="1" customHeight="1" x14ac:dyDescent="0.4">
      <c r="A109" s="13" t="s">
        <v>214</v>
      </c>
      <c r="B109" s="13" t="s">
        <v>215</v>
      </c>
      <c r="C109" s="13" t="s">
        <v>1243</v>
      </c>
      <c r="D109" s="13" t="s">
        <v>1244</v>
      </c>
    </row>
    <row r="110" spans="1:4" ht="26.25" hidden="1" customHeight="1" x14ac:dyDescent="0.4">
      <c r="A110" s="13" t="s">
        <v>216</v>
      </c>
      <c r="B110" s="13" t="s">
        <v>1245</v>
      </c>
      <c r="C110" s="13" t="s">
        <v>1246</v>
      </c>
      <c r="D110" s="13" t="s">
        <v>1247</v>
      </c>
    </row>
    <row r="111" spans="1:4" ht="26.25" hidden="1" customHeight="1" x14ac:dyDescent="0.4">
      <c r="A111" s="13" t="s">
        <v>217</v>
      </c>
      <c r="B111" s="13" t="s">
        <v>1245</v>
      </c>
      <c r="C111" s="13" t="s">
        <v>1110</v>
      </c>
      <c r="D111" s="13" t="s">
        <v>218</v>
      </c>
    </row>
    <row r="112" spans="1:4" ht="26.25" hidden="1" customHeight="1" x14ac:dyDescent="0.4">
      <c r="A112" s="13" t="s">
        <v>219</v>
      </c>
      <c r="B112" s="13" t="s">
        <v>1245</v>
      </c>
      <c r="C112" s="13" t="s">
        <v>1110</v>
      </c>
      <c r="D112" s="13" t="s">
        <v>220</v>
      </c>
    </row>
    <row r="113" spans="1:4" ht="26.25" hidden="1" customHeight="1" x14ac:dyDescent="0.4">
      <c r="A113" s="13" t="s">
        <v>221</v>
      </c>
      <c r="B113" s="13" t="s">
        <v>1245</v>
      </c>
      <c r="C113" s="13" t="s">
        <v>1110</v>
      </c>
      <c r="D113" s="13" t="s">
        <v>222</v>
      </c>
    </row>
    <row r="114" spans="1:4" ht="26.25" hidden="1" customHeight="1" x14ac:dyDescent="0.4">
      <c r="A114" s="13" t="s">
        <v>223</v>
      </c>
      <c r="B114" s="13" t="s">
        <v>1245</v>
      </c>
      <c r="C114" s="13" t="s">
        <v>1248</v>
      </c>
      <c r="D114" s="13" t="s">
        <v>224</v>
      </c>
    </row>
    <row r="115" spans="1:4" ht="26.25" hidden="1" customHeight="1" x14ac:dyDescent="0.4">
      <c r="A115" s="13" t="s">
        <v>226</v>
      </c>
      <c r="B115" s="13" t="s">
        <v>225</v>
      </c>
      <c r="C115" s="13" t="s">
        <v>1249</v>
      </c>
      <c r="D115" s="13" t="s">
        <v>1250</v>
      </c>
    </row>
    <row r="116" spans="1:4" ht="26.25" hidden="1" customHeight="1" x14ac:dyDescent="0.4">
      <c r="A116" s="13" t="s">
        <v>227</v>
      </c>
      <c r="B116" s="13" t="s">
        <v>228</v>
      </c>
      <c r="C116" s="13" t="s">
        <v>1251</v>
      </c>
      <c r="D116" s="13" t="s">
        <v>1252</v>
      </c>
    </row>
    <row r="117" spans="1:4" ht="26.25" hidden="1" customHeight="1" x14ac:dyDescent="0.4">
      <c r="A117" s="13" t="s">
        <v>229</v>
      </c>
      <c r="B117" s="13" t="s">
        <v>228</v>
      </c>
      <c r="C117" s="13" t="s">
        <v>1251</v>
      </c>
      <c r="D117" s="13" t="s">
        <v>1253</v>
      </c>
    </row>
    <row r="118" spans="1:4" ht="26.25" hidden="1" customHeight="1" x14ac:dyDescent="0.4">
      <c r="A118" s="13" t="s">
        <v>230</v>
      </c>
      <c r="B118" s="13" t="s">
        <v>228</v>
      </c>
      <c r="C118" s="13" t="s">
        <v>1251</v>
      </c>
      <c r="D118" s="13" t="s">
        <v>1254</v>
      </c>
    </row>
    <row r="119" spans="1:4" ht="26.25" hidden="1" customHeight="1" x14ac:dyDescent="0.4">
      <c r="A119" s="13" t="s">
        <v>231</v>
      </c>
      <c r="B119" s="13" t="s">
        <v>228</v>
      </c>
      <c r="C119" s="13" t="s">
        <v>1251</v>
      </c>
      <c r="D119" s="13" t="s">
        <v>1255</v>
      </c>
    </row>
    <row r="120" spans="1:4" ht="26.25" hidden="1" customHeight="1" x14ac:dyDescent="0.4">
      <c r="A120" s="13" t="s">
        <v>232</v>
      </c>
      <c r="B120" s="13" t="s">
        <v>228</v>
      </c>
      <c r="C120" s="13" t="s">
        <v>1251</v>
      </c>
      <c r="D120" s="13" t="s">
        <v>1256</v>
      </c>
    </row>
    <row r="121" spans="1:4" ht="26.25" hidden="1" customHeight="1" x14ac:dyDescent="0.4">
      <c r="A121" s="13" t="s">
        <v>233</v>
      </c>
      <c r="B121" s="13" t="s">
        <v>228</v>
      </c>
      <c r="C121" s="13" t="s">
        <v>1251</v>
      </c>
      <c r="D121" s="13" t="s">
        <v>1257</v>
      </c>
    </row>
    <row r="122" spans="1:4" ht="26.25" hidden="1" customHeight="1" x14ac:dyDescent="0.4">
      <c r="A122" s="13" t="s">
        <v>1258</v>
      </c>
      <c r="B122" s="13" t="s">
        <v>228</v>
      </c>
      <c r="C122" s="13" t="s">
        <v>1251</v>
      </c>
      <c r="D122" s="13" t="s">
        <v>1259</v>
      </c>
    </row>
    <row r="123" spans="1:4" ht="26.25" hidden="1" customHeight="1" x14ac:dyDescent="0.4">
      <c r="A123" s="13" t="s">
        <v>234</v>
      </c>
      <c r="B123" s="13" t="s">
        <v>235</v>
      </c>
      <c r="C123" s="13" t="s">
        <v>1260</v>
      </c>
      <c r="D123" s="13" t="s">
        <v>1261</v>
      </c>
    </row>
    <row r="124" spans="1:4" ht="26.25" hidden="1" customHeight="1" x14ac:dyDescent="0.4">
      <c r="A124" s="13" t="s">
        <v>236</v>
      </c>
      <c r="B124" s="13" t="s">
        <v>235</v>
      </c>
      <c r="C124" s="13" t="s">
        <v>1260</v>
      </c>
      <c r="D124" s="13" t="s">
        <v>1262</v>
      </c>
    </row>
    <row r="125" spans="1:4" ht="26.25" hidden="1" customHeight="1" x14ac:dyDescent="0.4">
      <c r="A125" s="13" t="s">
        <v>237</v>
      </c>
      <c r="B125" s="13" t="s">
        <v>235</v>
      </c>
      <c r="C125" s="13" t="s">
        <v>1260</v>
      </c>
      <c r="D125" s="13" t="s">
        <v>1263</v>
      </c>
    </row>
    <row r="126" spans="1:4" ht="26.25" hidden="1" customHeight="1" x14ac:dyDescent="0.4">
      <c r="A126" s="13" t="s">
        <v>238</v>
      </c>
      <c r="B126" s="13" t="s">
        <v>235</v>
      </c>
      <c r="C126" s="13" t="s">
        <v>1260</v>
      </c>
      <c r="D126" s="13" t="s">
        <v>1264</v>
      </c>
    </row>
    <row r="127" spans="1:4" ht="26.25" hidden="1" customHeight="1" x14ac:dyDescent="0.4">
      <c r="A127" s="13" t="s">
        <v>239</v>
      </c>
      <c r="B127" s="13" t="s">
        <v>235</v>
      </c>
      <c r="C127" s="13" t="s">
        <v>1260</v>
      </c>
      <c r="D127" s="13" t="s">
        <v>1265</v>
      </c>
    </row>
    <row r="128" spans="1:4" ht="26.25" hidden="1" customHeight="1" x14ac:dyDescent="0.4">
      <c r="A128" s="13" t="s">
        <v>240</v>
      </c>
      <c r="B128" s="13" t="s">
        <v>235</v>
      </c>
      <c r="C128" s="13" t="s">
        <v>1260</v>
      </c>
      <c r="D128" s="13" t="s">
        <v>1266</v>
      </c>
    </row>
    <row r="129" spans="1:4" ht="26.25" hidden="1" customHeight="1" x14ac:dyDescent="0.4">
      <c r="A129" s="13" t="s">
        <v>241</v>
      </c>
      <c r="B129" s="13" t="s">
        <v>242</v>
      </c>
      <c r="C129" s="13" t="s">
        <v>1267</v>
      </c>
      <c r="D129" s="13" t="s">
        <v>1268</v>
      </c>
    </row>
    <row r="130" spans="1:4" ht="26.25" hidden="1" customHeight="1" x14ac:dyDescent="0.4">
      <c r="A130" s="13" t="s">
        <v>243</v>
      </c>
      <c r="B130" s="13" t="s">
        <v>242</v>
      </c>
      <c r="C130" s="13" t="s">
        <v>1269</v>
      </c>
      <c r="D130" s="13" t="s">
        <v>1270</v>
      </c>
    </row>
    <row r="131" spans="1:4" ht="26.25" hidden="1" customHeight="1" x14ac:dyDescent="0.4">
      <c r="A131" s="13" t="s">
        <v>244</v>
      </c>
      <c r="B131" s="13" t="s">
        <v>245</v>
      </c>
      <c r="C131" s="13" t="s">
        <v>354</v>
      </c>
      <c r="D131" s="13" t="s">
        <v>1271</v>
      </c>
    </row>
    <row r="132" spans="1:4" ht="26.25" hidden="1" customHeight="1" x14ac:dyDescent="0.4">
      <c r="A132" s="13" t="s">
        <v>246</v>
      </c>
      <c r="B132" s="13" t="s">
        <v>245</v>
      </c>
      <c r="C132" s="13" t="s">
        <v>354</v>
      </c>
      <c r="D132" s="13" t="s">
        <v>1272</v>
      </c>
    </row>
    <row r="133" spans="1:4" ht="26.25" hidden="1" customHeight="1" x14ac:dyDescent="0.4">
      <c r="A133" s="13" t="s">
        <v>247</v>
      </c>
      <c r="B133" s="13" t="s">
        <v>245</v>
      </c>
      <c r="C133" s="13" t="s">
        <v>354</v>
      </c>
      <c r="D133" s="13" t="s">
        <v>1273</v>
      </c>
    </row>
    <row r="134" spans="1:4" ht="26.25" hidden="1" customHeight="1" x14ac:dyDescent="0.4">
      <c r="A134" s="13" t="s">
        <v>248</v>
      </c>
      <c r="B134" s="13" t="s">
        <v>1274</v>
      </c>
      <c r="C134" s="13" t="s">
        <v>492</v>
      </c>
      <c r="D134" s="13" t="s">
        <v>1275</v>
      </c>
    </row>
    <row r="135" spans="1:4" ht="26.25" hidden="1" customHeight="1" x14ac:dyDescent="0.4">
      <c r="A135" s="13" t="s">
        <v>249</v>
      </c>
      <c r="B135" s="13" t="s">
        <v>250</v>
      </c>
      <c r="C135" s="13" t="s">
        <v>492</v>
      </c>
      <c r="D135" s="13" t="s">
        <v>251</v>
      </c>
    </row>
    <row r="136" spans="1:4" ht="26.25" hidden="1" customHeight="1" x14ac:dyDescent="0.4">
      <c r="A136" s="13" t="s">
        <v>252</v>
      </c>
      <c r="B136" s="13" t="s">
        <v>250</v>
      </c>
      <c r="C136" s="13" t="s">
        <v>492</v>
      </c>
      <c r="D136" s="13" t="s">
        <v>253</v>
      </c>
    </row>
    <row r="137" spans="1:4" ht="26.25" hidden="1" customHeight="1" x14ac:dyDescent="0.4">
      <c r="A137" s="13" t="s">
        <v>254</v>
      </c>
      <c r="B137" s="13" t="s">
        <v>250</v>
      </c>
      <c r="C137" s="13" t="s">
        <v>492</v>
      </c>
      <c r="D137" s="13" t="s">
        <v>255</v>
      </c>
    </row>
    <row r="138" spans="1:4" ht="26.25" hidden="1" customHeight="1" x14ac:dyDescent="0.4">
      <c r="A138" s="13" t="s">
        <v>256</v>
      </c>
      <c r="B138" s="13" t="s">
        <v>250</v>
      </c>
      <c r="C138" s="13" t="s">
        <v>492</v>
      </c>
      <c r="D138" s="13" t="s">
        <v>257</v>
      </c>
    </row>
    <row r="139" spans="1:4" ht="26.25" hidden="1" customHeight="1" x14ac:dyDescent="0.4">
      <c r="A139" s="13" t="s">
        <v>258</v>
      </c>
      <c r="B139" s="13" t="s">
        <v>250</v>
      </c>
      <c r="C139" s="13" t="s">
        <v>492</v>
      </c>
      <c r="D139" s="13" t="s">
        <v>1276</v>
      </c>
    </row>
    <row r="140" spans="1:4" ht="26.25" hidden="1" customHeight="1" x14ac:dyDescent="0.4">
      <c r="A140" s="13" t="s">
        <v>259</v>
      </c>
      <c r="B140" s="13" t="s">
        <v>260</v>
      </c>
      <c r="C140" s="13" t="s">
        <v>1251</v>
      </c>
      <c r="D140" s="13" t="s">
        <v>1277</v>
      </c>
    </row>
    <row r="141" spans="1:4" ht="26.25" hidden="1" customHeight="1" x14ac:dyDescent="0.4">
      <c r="A141" s="13" t="s">
        <v>261</v>
      </c>
      <c r="B141" s="13" t="s">
        <v>260</v>
      </c>
      <c r="C141" s="13" t="s">
        <v>1251</v>
      </c>
      <c r="D141" s="13" t="s">
        <v>1278</v>
      </c>
    </row>
    <row r="142" spans="1:4" ht="26.25" hidden="1" customHeight="1" x14ac:dyDescent="0.4">
      <c r="A142" s="13" t="s">
        <v>262</v>
      </c>
      <c r="B142" s="13" t="s">
        <v>260</v>
      </c>
      <c r="C142" s="13" t="s">
        <v>1251</v>
      </c>
      <c r="D142" s="13" t="s">
        <v>1279</v>
      </c>
    </row>
    <row r="143" spans="1:4" ht="26.25" hidden="1" customHeight="1" x14ac:dyDescent="0.4">
      <c r="A143" s="13" t="s">
        <v>263</v>
      </c>
      <c r="B143" s="13" t="s">
        <v>260</v>
      </c>
      <c r="C143" s="13" t="s">
        <v>1251</v>
      </c>
      <c r="D143" s="13" t="s">
        <v>1280</v>
      </c>
    </row>
    <row r="144" spans="1:4" ht="26.25" hidden="1" customHeight="1" x14ac:dyDescent="0.4">
      <c r="A144" s="13" t="s">
        <v>264</v>
      </c>
      <c r="B144" s="13" t="s">
        <v>265</v>
      </c>
      <c r="C144" s="13" t="s">
        <v>1146</v>
      </c>
      <c r="D144" s="13" t="s">
        <v>1281</v>
      </c>
    </row>
    <row r="145" spans="1:4" ht="26.25" hidden="1" customHeight="1" x14ac:dyDescent="0.4">
      <c r="A145" s="13" t="s">
        <v>266</v>
      </c>
      <c r="B145" s="13" t="s">
        <v>265</v>
      </c>
      <c r="C145" s="13" t="s">
        <v>1282</v>
      </c>
      <c r="D145" s="13" t="s">
        <v>1283</v>
      </c>
    </row>
    <row r="146" spans="1:4" ht="26.25" hidden="1" customHeight="1" x14ac:dyDescent="0.4">
      <c r="A146" s="13" t="s">
        <v>268</v>
      </c>
      <c r="B146" s="13" t="s">
        <v>265</v>
      </c>
      <c r="C146" s="13" t="s">
        <v>1282</v>
      </c>
      <c r="D146" s="13" t="s">
        <v>1284</v>
      </c>
    </row>
    <row r="147" spans="1:4" ht="26.25" hidden="1" customHeight="1" x14ac:dyDescent="0.4">
      <c r="A147" s="13" t="s">
        <v>269</v>
      </c>
      <c r="B147" s="13" t="s">
        <v>270</v>
      </c>
      <c r="C147" s="13" t="s">
        <v>1285</v>
      </c>
      <c r="D147" s="13" t="s">
        <v>1286</v>
      </c>
    </row>
    <row r="148" spans="1:4" ht="26.25" hidden="1" customHeight="1" x14ac:dyDescent="0.4">
      <c r="A148" s="13" t="s">
        <v>271</v>
      </c>
      <c r="B148" s="13" t="s">
        <v>270</v>
      </c>
      <c r="C148" s="13" t="s">
        <v>1285</v>
      </c>
      <c r="D148" s="13" t="s">
        <v>1287</v>
      </c>
    </row>
    <row r="149" spans="1:4" ht="26.25" hidden="1" customHeight="1" x14ac:dyDescent="0.4">
      <c r="A149" s="13" t="s">
        <v>272</v>
      </c>
      <c r="B149" s="13" t="s">
        <v>270</v>
      </c>
      <c r="C149" s="13" t="s">
        <v>1285</v>
      </c>
      <c r="D149" s="13" t="s">
        <v>1288</v>
      </c>
    </row>
    <row r="150" spans="1:4" ht="26.25" hidden="1" customHeight="1" x14ac:dyDescent="0.4">
      <c r="A150" s="13" t="s">
        <v>273</v>
      </c>
      <c r="B150" s="13" t="s">
        <v>270</v>
      </c>
      <c r="C150" s="13" t="s">
        <v>1285</v>
      </c>
      <c r="D150" s="13" t="s">
        <v>1289</v>
      </c>
    </row>
    <row r="151" spans="1:4" ht="26.25" hidden="1" customHeight="1" x14ac:dyDescent="0.4">
      <c r="A151" s="13" t="s">
        <v>274</v>
      </c>
      <c r="B151" s="13" t="s">
        <v>275</v>
      </c>
      <c r="C151" s="13" t="s">
        <v>1121</v>
      </c>
      <c r="D151" s="13" t="s">
        <v>1290</v>
      </c>
    </row>
    <row r="152" spans="1:4" ht="26.25" hidden="1" customHeight="1" x14ac:dyDescent="0.4">
      <c r="A152" s="13" t="s">
        <v>276</v>
      </c>
      <c r="B152" s="13" t="s">
        <v>1291</v>
      </c>
      <c r="C152" s="13" t="s">
        <v>354</v>
      </c>
      <c r="D152" s="13" t="s">
        <v>1292</v>
      </c>
    </row>
    <row r="153" spans="1:4" ht="26.25" hidden="1" customHeight="1" x14ac:dyDescent="0.4">
      <c r="A153" s="13" t="s">
        <v>277</v>
      </c>
      <c r="B153" s="13" t="s">
        <v>1291</v>
      </c>
      <c r="C153" s="13" t="s">
        <v>354</v>
      </c>
      <c r="D153" s="13" t="s">
        <v>1293</v>
      </c>
    </row>
    <row r="154" spans="1:4" ht="26.25" hidden="1" customHeight="1" x14ac:dyDescent="0.4">
      <c r="A154" s="13" t="s">
        <v>1294</v>
      </c>
      <c r="B154" s="13" t="s">
        <v>275</v>
      </c>
      <c r="C154" s="13" t="s">
        <v>354</v>
      </c>
      <c r="D154" s="13" t="s">
        <v>1295</v>
      </c>
    </row>
    <row r="155" spans="1:4" ht="26.25" hidden="1" customHeight="1" x14ac:dyDescent="0.4">
      <c r="A155" s="13" t="s">
        <v>278</v>
      </c>
      <c r="B155" s="13" t="s">
        <v>275</v>
      </c>
      <c r="C155" s="13" t="s">
        <v>1296</v>
      </c>
      <c r="D155" s="13" t="s">
        <v>1297</v>
      </c>
    </row>
    <row r="156" spans="1:4" ht="26.25" hidden="1" customHeight="1" x14ac:dyDescent="0.4">
      <c r="A156" s="13" t="s">
        <v>279</v>
      </c>
      <c r="B156" s="13" t="s">
        <v>280</v>
      </c>
      <c r="C156" s="13" t="s">
        <v>1298</v>
      </c>
      <c r="D156" s="13" t="s">
        <v>1299</v>
      </c>
    </row>
    <row r="157" spans="1:4" ht="26.25" hidden="1" customHeight="1" x14ac:dyDescent="0.4">
      <c r="A157" s="13" t="s">
        <v>281</v>
      </c>
      <c r="B157" s="13" t="s">
        <v>280</v>
      </c>
      <c r="C157" s="13" t="s">
        <v>1298</v>
      </c>
      <c r="D157" s="13" t="s">
        <v>1300</v>
      </c>
    </row>
    <row r="158" spans="1:4" ht="26.25" hidden="1" customHeight="1" x14ac:dyDescent="0.4">
      <c r="A158" s="13" t="s">
        <v>282</v>
      </c>
      <c r="B158" s="13" t="s">
        <v>280</v>
      </c>
      <c r="C158" s="13" t="s">
        <v>1298</v>
      </c>
      <c r="D158" s="13" t="s">
        <v>1301</v>
      </c>
    </row>
    <row r="159" spans="1:4" ht="26.25" hidden="1" customHeight="1" x14ac:dyDescent="0.4">
      <c r="A159" s="13" t="s">
        <v>283</v>
      </c>
      <c r="B159" s="13" t="s">
        <v>284</v>
      </c>
      <c r="C159" s="13" t="s">
        <v>1121</v>
      </c>
      <c r="D159" s="13" t="s">
        <v>1302</v>
      </c>
    </row>
    <row r="160" spans="1:4" ht="26.25" hidden="1" customHeight="1" x14ac:dyDescent="0.4">
      <c r="A160" s="13" t="s">
        <v>285</v>
      </c>
      <c r="B160" s="13" t="s">
        <v>284</v>
      </c>
      <c r="C160" s="13" t="s">
        <v>1303</v>
      </c>
      <c r="D160" s="13" t="s">
        <v>1304</v>
      </c>
    </row>
    <row r="161" spans="1:4" ht="26.25" hidden="1" customHeight="1" x14ac:dyDescent="0.4">
      <c r="A161" s="13" t="s">
        <v>286</v>
      </c>
      <c r="B161" s="13" t="s">
        <v>284</v>
      </c>
      <c r="C161" s="13" t="s">
        <v>1305</v>
      </c>
      <c r="D161" s="13" t="s">
        <v>1306</v>
      </c>
    </row>
    <row r="162" spans="1:4" ht="26.25" hidden="1" customHeight="1" x14ac:dyDescent="0.4">
      <c r="A162" s="13" t="s">
        <v>287</v>
      </c>
      <c r="B162" s="13" t="s">
        <v>284</v>
      </c>
      <c r="C162" s="13" t="s">
        <v>1104</v>
      </c>
      <c r="D162" s="13" t="s">
        <v>1307</v>
      </c>
    </row>
    <row r="163" spans="1:4" ht="26.25" hidden="1" customHeight="1" x14ac:dyDescent="0.4">
      <c r="A163" s="13" t="s">
        <v>288</v>
      </c>
      <c r="B163" s="13" t="s">
        <v>284</v>
      </c>
      <c r="C163" s="13" t="s">
        <v>1104</v>
      </c>
      <c r="D163" s="13" t="s">
        <v>1308</v>
      </c>
    </row>
    <row r="164" spans="1:4" ht="26.25" hidden="1" customHeight="1" x14ac:dyDescent="0.4">
      <c r="A164" s="13" t="s">
        <v>289</v>
      </c>
      <c r="B164" s="13" t="s">
        <v>284</v>
      </c>
      <c r="C164" s="13" t="s">
        <v>1104</v>
      </c>
      <c r="D164" s="13" t="s">
        <v>1309</v>
      </c>
    </row>
    <row r="165" spans="1:4" ht="26.25" hidden="1" customHeight="1" x14ac:dyDescent="0.4">
      <c r="A165" s="13" t="s">
        <v>1310</v>
      </c>
      <c r="B165" s="13" t="s">
        <v>284</v>
      </c>
      <c r="C165" s="13" t="s">
        <v>1311</v>
      </c>
      <c r="D165" s="13" t="s">
        <v>1312</v>
      </c>
    </row>
    <row r="166" spans="1:4" ht="26.25" hidden="1" customHeight="1" x14ac:dyDescent="0.4">
      <c r="A166" s="13" t="s">
        <v>290</v>
      </c>
      <c r="B166" s="13" t="s">
        <v>284</v>
      </c>
      <c r="C166" s="13" t="s">
        <v>1313</v>
      </c>
      <c r="D166" s="13" t="s">
        <v>1314</v>
      </c>
    </row>
    <row r="167" spans="1:4" ht="26.25" hidden="1" customHeight="1" x14ac:dyDescent="0.4">
      <c r="A167" s="13" t="s">
        <v>291</v>
      </c>
      <c r="B167" s="13" t="s">
        <v>284</v>
      </c>
      <c r="C167" s="13" t="s">
        <v>1193</v>
      </c>
      <c r="D167" s="13" t="s">
        <v>1315</v>
      </c>
    </row>
    <row r="168" spans="1:4" ht="26.25" hidden="1" customHeight="1" x14ac:dyDescent="0.4">
      <c r="A168" s="13" t="s">
        <v>292</v>
      </c>
      <c r="B168" s="13" t="s">
        <v>284</v>
      </c>
      <c r="C168" s="13" t="s">
        <v>1193</v>
      </c>
      <c r="D168" s="13" t="s">
        <v>1316</v>
      </c>
    </row>
    <row r="169" spans="1:4" ht="26.25" hidden="1" customHeight="1" x14ac:dyDescent="0.4">
      <c r="A169" s="13" t="s">
        <v>293</v>
      </c>
      <c r="B169" s="13" t="s">
        <v>284</v>
      </c>
      <c r="C169" s="13" t="s">
        <v>1193</v>
      </c>
      <c r="D169" s="13" t="s">
        <v>1317</v>
      </c>
    </row>
    <row r="170" spans="1:4" ht="26.25" hidden="1" customHeight="1" x14ac:dyDescent="0.4">
      <c r="A170" s="13" t="s">
        <v>294</v>
      </c>
      <c r="B170" s="13" t="s">
        <v>284</v>
      </c>
      <c r="C170" s="13" t="s">
        <v>1193</v>
      </c>
      <c r="D170" s="13" t="s">
        <v>1318</v>
      </c>
    </row>
    <row r="171" spans="1:4" ht="26.25" hidden="1" customHeight="1" x14ac:dyDescent="0.4">
      <c r="A171" s="13" t="s">
        <v>295</v>
      </c>
      <c r="B171" s="13" t="s">
        <v>296</v>
      </c>
      <c r="C171" s="13" t="s">
        <v>354</v>
      </c>
      <c r="D171" s="13" t="s">
        <v>1319</v>
      </c>
    </row>
    <row r="172" spans="1:4" ht="26.25" hidden="1" customHeight="1" x14ac:dyDescent="0.4">
      <c r="A172" s="13" t="s">
        <v>297</v>
      </c>
      <c r="B172" s="13" t="s">
        <v>296</v>
      </c>
      <c r="C172" s="13" t="s">
        <v>354</v>
      </c>
      <c r="D172" s="13" t="s">
        <v>1320</v>
      </c>
    </row>
    <row r="173" spans="1:4" ht="26.25" hidden="1" customHeight="1" x14ac:dyDescent="0.4">
      <c r="A173" s="13" t="s">
        <v>298</v>
      </c>
      <c r="B173" s="13" t="s">
        <v>296</v>
      </c>
      <c r="C173" s="13" t="s">
        <v>354</v>
      </c>
      <c r="D173" s="13" t="s">
        <v>1321</v>
      </c>
    </row>
    <row r="174" spans="1:4" ht="26.25" hidden="1" customHeight="1" x14ac:dyDescent="0.4">
      <c r="A174" s="13" t="s">
        <v>299</v>
      </c>
      <c r="B174" s="13" t="s">
        <v>296</v>
      </c>
      <c r="C174" s="13" t="s">
        <v>354</v>
      </c>
      <c r="D174" s="13" t="s">
        <v>1322</v>
      </c>
    </row>
    <row r="175" spans="1:4" ht="26.25" hidden="1" customHeight="1" x14ac:dyDescent="0.4">
      <c r="A175" s="13" t="s">
        <v>300</v>
      </c>
      <c r="B175" s="13" t="s">
        <v>296</v>
      </c>
      <c r="C175" s="13" t="s">
        <v>354</v>
      </c>
      <c r="D175" s="13" t="s">
        <v>1323</v>
      </c>
    </row>
    <row r="176" spans="1:4" ht="26.25" hidden="1" customHeight="1" x14ac:dyDescent="0.4">
      <c r="A176" s="13" t="s">
        <v>301</v>
      </c>
      <c r="B176" s="13" t="s">
        <v>302</v>
      </c>
      <c r="C176" s="13" t="s">
        <v>1324</v>
      </c>
      <c r="D176" s="13" t="s">
        <v>1325</v>
      </c>
    </row>
    <row r="177" spans="1:4" ht="26.25" hidden="1" customHeight="1" x14ac:dyDescent="0.4">
      <c r="A177" s="13" t="s">
        <v>303</v>
      </c>
      <c r="B177" s="13" t="s">
        <v>304</v>
      </c>
      <c r="C177" s="13" t="s">
        <v>354</v>
      </c>
      <c r="D177" s="13" t="s">
        <v>1326</v>
      </c>
    </row>
    <row r="178" spans="1:4" ht="26.25" hidden="1" customHeight="1" x14ac:dyDescent="0.4">
      <c r="A178" s="13" t="s">
        <v>305</v>
      </c>
      <c r="B178" s="13" t="s">
        <v>304</v>
      </c>
      <c r="C178" s="13" t="s">
        <v>354</v>
      </c>
      <c r="D178" s="13" t="s">
        <v>1327</v>
      </c>
    </row>
    <row r="179" spans="1:4" ht="26.25" hidden="1" customHeight="1" x14ac:dyDescent="0.4">
      <c r="A179" s="13" t="s">
        <v>306</v>
      </c>
      <c r="B179" s="13" t="s">
        <v>304</v>
      </c>
      <c r="C179" s="13" t="s">
        <v>354</v>
      </c>
      <c r="D179" s="13" t="s">
        <v>1328</v>
      </c>
    </row>
    <row r="180" spans="1:4" ht="26.25" hidden="1" customHeight="1" x14ac:dyDescent="0.4">
      <c r="A180" s="13" t="s">
        <v>307</v>
      </c>
      <c r="B180" s="13" t="s">
        <v>304</v>
      </c>
      <c r="C180" s="13" t="s">
        <v>354</v>
      </c>
      <c r="D180" s="13" t="s">
        <v>1329</v>
      </c>
    </row>
    <row r="181" spans="1:4" ht="26.25" hidden="1" customHeight="1" x14ac:dyDescent="0.4">
      <c r="A181" s="13" t="s">
        <v>308</v>
      </c>
      <c r="B181" s="13" t="s">
        <v>304</v>
      </c>
      <c r="C181" s="13" t="s">
        <v>354</v>
      </c>
      <c r="D181" s="13" t="s">
        <v>1330</v>
      </c>
    </row>
    <row r="182" spans="1:4" ht="26.25" hidden="1" customHeight="1" x14ac:dyDescent="0.4">
      <c r="A182" s="13" t="s">
        <v>309</v>
      </c>
      <c r="B182" s="13" t="s">
        <v>310</v>
      </c>
      <c r="C182" s="13" t="s">
        <v>1331</v>
      </c>
      <c r="D182" s="13" t="s">
        <v>1332</v>
      </c>
    </row>
    <row r="183" spans="1:4" ht="26.25" hidden="1" customHeight="1" x14ac:dyDescent="0.4">
      <c r="A183" s="13" t="s">
        <v>311</v>
      </c>
      <c r="B183" s="13" t="s">
        <v>310</v>
      </c>
      <c r="C183" s="13" t="s">
        <v>1331</v>
      </c>
      <c r="D183" s="13" t="s">
        <v>1333</v>
      </c>
    </row>
    <row r="184" spans="1:4" ht="26.25" hidden="1" customHeight="1" x14ac:dyDescent="0.4">
      <c r="A184" s="13" t="s">
        <v>312</v>
      </c>
      <c r="B184" s="13" t="s">
        <v>310</v>
      </c>
      <c r="C184" s="13" t="s">
        <v>1331</v>
      </c>
      <c r="D184" s="13" t="s">
        <v>1334</v>
      </c>
    </row>
    <row r="185" spans="1:4" ht="26.25" hidden="1" customHeight="1" x14ac:dyDescent="0.4">
      <c r="A185" s="13" t="s">
        <v>313</v>
      </c>
      <c r="B185" s="13" t="s">
        <v>83</v>
      </c>
      <c r="C185" s="13" t="s">
        <v>354</v>
      </c>
      <c r="D185" s="13" t="s">
        <v>1335</v>
      </c>
    </row>
    <row r="186" spans="1:4" ht="26.25" hidden="1" customHeight="1" x14ac:dyDescent="0.4">
      <c r="A186" s="13" t="s">
        <v>314</v>
      </c>
      <c r="B186" s="13" t="s">
        <v>83</v>
      </c>
      <c r="C186" s="13" t="s">
        <v>354</v>
      </c>
      <c r="D186" s="13" t="s">
        <v>1336</v>
      </c>
    </row>
    <row r="187" spans="1:4" ht="26.25" hidden="1" customHeight="1" x14ac:dyDescent="0.4">
      <c r="A187" s="13" t="s">
        <v>315</v>
      </c>
      <c r="B187" s="13" t="s">
        <v>316</v>
      </c>
      <c r="C187" s="13" t="s">
        <v>1337</v>
      </c>
      <c r="D187" s="13" t="s">
        <v>1338</v>
      </c>
    </row>
    <row r="188" spans="1:4" ht="26.25" hidden="1" customHeight="1" x14ac:dyDescent="0.4">
      <c r="A188" s="13" t="s">
        <v>317</v>
      </c>
      <c r="B188" s="13" t="s">
        <v>242</v>
      </c>
      <c r="C188" s="13" t="s">
        <v>354</v>
      </c>
      <c r="D188" s="13" t="s">
        <v>1339</v>
      </c>
    </row>
    <row r="189" spans="1:4" ht="26.25" hidden="1" customHeight="1" x14ac:dyDescent="0.4">
      <c r="A189" s="13" t="s">
        <v>318</v>
      </c>
      <c r="B189" s="13" t="s">
        <v>242</v>
      </c>
      <c r="C189" s="13" t="s">
        <v>354</v>
      </c>
      <c r="D189" s="13" t="s">
        <v>1340</v>
      </c>
    </row>
    <row r="190" spans="1:4" ht="26.25" hidden="1" customHeight="1" x14ac:dyDescent="0.4">
      <c r="A190" s="13" t="s">
        <v>319</v>
      </c>
      <c r="B190" s="13" t="s">
        <v>242</v>
      </c>
      <c r="C190" s="13" t="s">
        <v>354</v>
      </c>
      <c r="D190" s="13" t="s">
        <v>1341</v>
      </c>
    </row>
    <row r="191" spans="1:4" ht="26.25" hidden="1" customHeight="1" x14ac:dyDescent="0.4">
      <c r="A191" s="13" t="s">
        <v>320</v>
      </c>
      <c r="B191" s="13" t="s">
        <v>242</v>
      </c>
      <c r="C191" s="13" t="s">
        <v>354</v>
      </c>
      <c r="D191" s="13" t="s">
        <v>1342</v>
      </c>
    </row>
    <row r="192" spans="1:4" ht="26.25" hidden="1" customHeight="1" x14ac:dyDescent="0.4">
      <c r="A192" s="13" t="s">
        <v>321</v>
      </c>
      <c r="B192" s="13" t="s">
        <v>242</v>
      </c>
      <c r="C192" s="13" t="s">
        <v>1343</v>
      </c>
      <c r="D192" s="13" t="s">
        <v>1344</v>
      </c>
    </row>
    <row r="193" spans="1:4" ht="26.25" hidden="1" customHeight="1" x14ac:dyDescent="0.4">
      <c r="A193" s="13" t="s">
        <v>322</v>
      </c>
      <c r="B193" s="13" t="s">
        <v>242</v>
      </c>
      <c r="C193" s="13" t="s">
        <v>1343</v>
      </c>
      <c r="D193" s="13" t="s">
        <v>1345</v>
      </c>
    </row>
    <row r="194" spans="1:4" ht="26.25" hidden="1" customHeight="1" x14ac:dyDescent="0.4">
      <c r="A194" s="13" t="s">
        <v>323</v>
      </c>
      <c r="B194" s="13" t="s">
        <v>242</v>
      </c>
      <c r="C194" s="13" t="s">
        <v>1343</v>
      </c>
      <c r="D194" s="13" t="s">
        <v>1346</v>
      </c>
    </row>
    <row r="195" spans="1:4" ht="26.25" hidden="1" customHeight="1" x14ac:dyDescent="0.4">
      <c r="A195" s="13" t="s">
        <v>324</v>
      </c>
      <c r="B195" s="13" t="s">
        <v>325</v>
      </c>
      <c r="C195" s="13" t="s">
        <v>1347</v>
      </c>
      <c r="D195" s="13" t="s">
        <v>326</v>
      </c>
    </row>
    <row r="196" spans="1:4" ht="26.25" hidden="1" customHeight="1" x14ac:dyDescent="0.4">
      <c r="A196" s="13" t="s">
        <v>327</v>
      </c>
      <c r="B196" s="13" t="s">
        <v>325</v>
      </c>
      <c r="C196" s="13" t="s">
        <v>1347</v>
      </c>
      <c r="D196" s="13" t="s">
        <v>328</v>
      </c>
    </row>
    <row r="197" spans="1:4" ht="26.25" hidden="1" customHeight="1" x14ac:dyDescent="0.4">
      <c r="A197" s="13" t="s">
        <v>329</v>
      </c>
      <c r="B197" s="13" t="s">
        <v>325</v>
      </c>
      <c r="C197" s="13" t="s">
        <v>1347</v>
      </c>
      <c r="D197" s="13" t="s">
        <v>1348</v>
      </c>
    </row>
    <row r="198" spans="1:4" ht="26.25" hidden="1" customHeight="1" x14ac:dyDescent="0.4">
      <c r="A198" s="13" t="s">
        <v>330</v>
      </c>
      <c r="B198" s="13" t="s">
        <v>325</v>
      </c>
      <c r="C198" s="13" t="s">
        <v>1347</v>
      </c>
      <c r="D198" s="13" t="s">
        <v>1349</v>
      </c>
    </row>
    <row r="199" spans="1:4" ht="26.25" hidden="1" customHeight="1" x14ac:dyDescent="0.4">
      <c r="A199" s="13" t="s">
        <v>331</v>
      </c>
      <c r="B199" s="13" t="s">
        <v>325</v>
      </c>
      <c r="C199" s="13" t="s">
        <v>1347</v>
      </c>
      <c r="D199" s="13" t="s">
        <v>332</v>
      </c>
    </row>
    <row r="200" spans="1:4" ht="26.25" hidden="1" customHeight="1" x14ac:dyDescent="0.4">
      <c r="A200" s="13" t="s">
        <v>333</v>
      </c>
      <c r="B200" s="13" t="s">
        <v>325</v>
      </c>
      <c r="C200" s="13" t="s">
        <v>1347</v>
      </c>
      <c r="D200" s="13" t="s">
        <v>334</v>
      </c>
    </row>
    <row r="201" spans="1:4" ht="26.25" hidden="1" customHeight="1" x14ac:dyDescent="0.4">
      <c r="A201" s="13" t="s">
        <v>335</v>
      </c>
      <c r="B201" s="13" t="s">
        <v>325</v>
      </c>
      <c r="C201" s="13" t="s">
        <v>1347</v>
      </c>
      <c r="D201" s="13" t="s">
        <v>336</v>
      </c>
    </row>
    <row r="202" spans="1:4" ht="26.25" hidden="1" customHeight="1" x14ac:dyDescent="0.4">
      <c r="A202" s="13" t="s">
        <v>337</v>
      </c>
      <c r="B202" s="13" t="s">
        <v>325</v>
      </c>
      <c r="C202" s="13" t="s">
        <v>1350</v>
      </c>
      <c r="D202" s="13" t="s">
        <v>1351</v>
      </c>
    </row>
    <row r="203" spans="1:4" ht="26.25" hidden="1" customHeight="1" x14ac:dyDescent="0.4">
      <c r="A203" s="13" t="s">
        <v>338</v>
      </c>
      <c r="B203" s="13" t="s">
        <v>339</v>
      </c>
      <c r="C203" s="13" t="s">
        <v>1352</v>
      </c>
      <c r="D203" s="13" t="s">
        <v>1353</v>
      </c>
    </row>
    <row r="204" spans="1:4" ht="26.25" hidden="1" customHeight="1" x14ac:dyDescent="0.4">
      <c r="A204" s="13" t="s">
        <v>340</v>
      </c>
      <c r="B204" s="13" t="s">
        <v>339</v>
      </c>
      <c r="C204" s="13" t="s">
        <v>1352</v>
      </c>
      <c r="D204" s="13" t="s">
        <v>1354</v>
      </c>
    </row>
    <row r="205" spans="1:4" ht="26.25" hidden="1" customHeight="1" x14ac:dyDescent="0.4">
      <c r="A205" s="13" t="s">
        <v>341</v>
      </c>
      <c r="B205" s="13" t="s">
        <v>339</v>
      </c>
      <c r="C205" s="13" t="s">
        <v>1352</v>
      </c>
      <c r="D205" s="13" t="s">
        <v>1355</v>
      </c>
    </row>
    <row r="206" spans="1:4" ht="26.25" hidden="1" customHeight="1" x14ac:dyDescent="0.4">
      <c r="A206" s="13" t="s">
        <v>342</v>
      </c>
      <c r="B206" s="13" t="s">
        <v>343</v>
      </c>
      <c r="C206" s="13" t="s">
        <v>1356</v>
      </c>
      <c r="D206" s="13" t="s">
        <v>1357</v>
      </c>
    </row>
    <row r="207" spans="1:4" ht="26.25" hidden="1" customHeight="1" x14ac:dyDescent="0.4">
      <c r="A207" s="13" t="s">
        <v>344</v>
      </c>
      <c r="B207" s="13" t="s">
        <v>343</v>
      </c>
      <c r="C207" s="13" t="s">
        <v>1356</v>
      </c>
      <c r="D207" s="13" t="s">
        <v>1358</v>
      </c>
    </row>
    <row r="208" spans="1:4" ht="26.25" hidden="1" customHeight="1" x14ac:dyDescent="0.4">
      <c r="A208" s="13" t="s">
        <v>345</v>
      </c>
      <c r="B208" s="13" t="s">
        <v>346</v>
      </c>
      <c r="C208" s="13" t="s">
        <v>1359</v>
      </c>
      <c r="D208" s="13" t="s">
        <v>1360</v>
      </c>
    </row>
    <row r="209" spans="1:4" ht="26.25" hidden="1" customHeight="1" x14ac:dyDescent="0.4">
      <c r="A209" s="13" t="s">
        <v>347</v>
      </c>
      <c r="B209" s="13" t="s">
        <v>348</v>
      </c>
      <c r="C209" s="13" t="s">
        <v>1361</v>
      </c>
      <c r="D209" s="13" t="s">
        <v>1362</v>
      </c>
    </row>
    <row r="210" spans="1:4" ht="26.25" hidden="1" customHeight="1" x14ac:dyDescent="0.4">
      <c r="A210" s="13" t="s">
        <v>349</v>
      </c>
      <c r="B210" s="13" t="s">
        <v>348</v>
      </c>
      <c r="C210" s="13" t="s">
        <v>1361</v>
      </c>
      <c r="D210" s="13" t="s">
        <v>1363</v>
      </c>
    </row>
    <row r="211" spans="1:4" ht="26.25" hidden="1" customHeight="1" x14ac:dyDescent="0.4">
      <c r="A211" s="13" t="s">
        <v>350</v>
      </c>
      <c r="B211" s="13" t="s">
        <v>348</v>
      </c>
      <c r="C211" s="13" t="s">
        <v>1364</v>
      </c>
      <c r="D211" s="13" t="s">
        <v>1365</v>
      </c>
    </row>
    <row r="212" spans="1:4" ht="26.25" hidden="1" customHeight="1" x14ac:dyDescent="0.4">
      <c r="A212" s="13" t="s">
        <v>351</v>
      </c>
      <c r="B212" s="13" t="s">
        <v>348</v>
      </c>
      <c r="C212" s="13" t="s">
        <v>1364</v>
      </c>
      <c r="D212" s="13" t="s">
        <v>1366</v>
      </c>
    </row>
    <row r="213" spans="1:4" ht="26.25" hidden="1" customHeight="1" x14ac:dyDescent="0.4">
      <c r="A213" s="13" t="s">
        <v>352</v>
      </c>
      <c r="B213" s="13" t="s">
        <v>353</v>
      </c>
      <c r="C213" s="13" t="s">
        <v>354</v>
      </c>
      <c r="D213" s="13" t="s">
        <v>1367</v>
      </c>
    </row>
    <row r="214" spans="1:4" ht="26.25" hidden="1" customHeight="1" x14ac:dyDescent="0.4">
      <c r="A214" s="13" t="s">
        <v>356</v>
      </c>
      <c r="B214" s="13" t="s">
        <v>355</v>
      </c>
      <c r="C214" s="13" t="s">
        <v>1368</v>
      </c>
      <c r="D214" s="13" t="s">
        <v>1369</v>
      </c>
    </row>
    <row r="215" spans="1:4" ht="26.25" hidden="1" customHeight="1" x14ac:dyDescent="0.4">
      <c r="A215" s="13" t="s">
        <v>357</v>
      </c>
      <c r="B215" s="13" t="s">
        <v>355</v>
      </c>
      <c r="C215" s="13" t="s">
        <v>1370</v>
      </c>
      <c r="D215" s="13" t="s">
        <v>1371</v>
      </c>
    </row>
    <row r="216" spans="1:4" ht="26.25" hidden="1" customHeight="1" x14ac:dyDescent="0.4">
      <c r="A216" s="13" t="s">
        <v>358</v>
      </c>
      <c r="B216" s="13" t="s">
        <v>355</v>
      </c>
      <c r="C216" s="13" t="s">
        <v>1370</v>
      </c>
      <c r="D216" s="13" t="s">
        <v>1372</v>
      </c>
    </row>
    <row r="217" spans="1:4" ht="26.25" hidden="1" customHeight="1" x14ac:dyDescent="0.4">
      <c r="A217" s="13" t="s">
        <v>359</v>
      </c>
      <c r="B217" s="13" t="s">
        <v>360</v>
      </c>
      <c r="C217" s="13" t="s">
        <v>1373</v>
      </c>
      <c r="D217" s="13" t="s">
        <v>1374</v>
      </c>
    </row>
    <row r="218" spans="1:4" ht="26.25" hidden="1" customHeight="1" x14ac:dyDescent="0.4">
      <c r="A218" s="13" t="s">
        <v>361</v>
      </c>
      <c r="B218" s="13" t="s">
        <v>360</v>
      </c>
      <c r="C218" s="13" t="s">
        <v>1373</v>
      </c>
      <c r="D218" s="13" t="s">
        <v>362</v>
      </c>
    </row>
    <row r="219" spans="1:4" ht="26.25" hidden="1" customHeight="1" x14ac:dyDescent="0.4">
      <c r="A219" s="13" t="s">
        <v>363</v>
      </c>
      <c r="B219" s="13" t="s">
        <v>360</v>
      </c>
      <c r="C219" s="13" t="s">
        <v>1373</v>
      </c>
      <c r="D219" s="13" t="s">
        <v>1375</v>
      </c>
    </row>
    <row r="220" spans="1:4" ht="26.25" hidden="1" customHeight="1" x14ac:dyDescent="0.4">
      <c r="A220" s="13" t="s">
        <v>364</v>
      </c>
      <c r="B220" s="13" t="s">
        <v>360</v>
      </c>
      <c r="C220" s="13" t="s">
        <v>1373</v>
      </c>
      <c r="D220" s="13" t="s">
        <v>1376</v>
      </c>
    </row>
    <row r="221" spans="1:4" ht="26.25" hidden="1" customHeight="1" x14ac:dyDescent="0.4">
      <c r="A221" s="13" t="s">
        <v>365</v>
      </c>
      <c r="B221" s="13" t="s">
        <v>360</v>
      </c>
      <c r="C221" s="13" t="s">
        <v>1377</v>
      </c>
      <c r="D221" s="13" t="s">
        <v>1378</v>
      </c>
    </row>
    <row r="222" spans="1:4" ht="26.25" hidden="1" customHeight="1" x14ac:dyDescent="0.4">
      <c r="A222" s="13" t="s">
        <v>367</v>
      </c>
      <c r="B222" s="13" t="s">
        <v>360</v>
      </c>
      <c r="C222" s="13" t="s">
        <v>1379</v>
      </c>
      <c r="D222" s="13" t="s">
        <v>1380</v>
      </c>
    </row>
    <row r="223" spans="1:4" ht="26.25" hidden="1" customHeight="1" x14ac:dyDescent="0.4">
      <c r="A223" s="13" t="s">
        <v>368</v>
      </c>
      <c r="B223" s="13" t="s">
        <v>360</v>
      </c>
      <c r="C223" s="13" t="s">
        <v>1381</v>
      </c>
      <c r="D223" s="13" t="s">
        <v>1382</v>
      </c>
    </row>
    <row r="224" spans="1:4" ht="26.25" hidden="1" customHeight="1" x14ac:dyDescent="0.4">
      <c r="A224" s="13" t="s">
        <v>369</v>
      </c>
      <c r="B224" s="13" t="s">
        <v>360</v>
      </c>
      <c r="C224" s="13" t="s">
        <v>1381</v>
      </c>
      <c r="D224" s="13" t="s">
        <v>370</v>
      </c>
    </row>
    <row r="225" spans="1:4" ht="26.25" hidden="1" customHeight="1" x14ac:dyDescent="0.4">
      <c r="A225" s="13" t="s">
        <v>371</v>
      </c>
      <c r="B225" s="13" t="s">
        <v>360</v>
      </c>
      <c r="C225" s="13" t="s">
        <v>1381</v>
      </c>
      <c r="D225" s="13" t="s">
        <v>1383</v>
      </c>
    </row>
    <row r="226" spans="1:4" ht="26.25" hidden="1" customHeight="1" x14ac:dyDescent="0.4">
      <c r="A226" s="13" t="s">
        <v>372</v>
      </c>
      <c r="B226" s="13" t="s">
        <v>360</v>
      </c>
      <c r="C226" s="13" t="s">
        <v>1384</v>
      </c>
      <c r="D226" s="13" t="s">
        <v>1385</v>
      </c>
    </row>
    <row r="227" spans="1:4" ht="26.25" hidden="1" customHeight="1" x14ac:dyDescent="0.4">
      <c r="A227" s="13" t="s">
        <v>373</v>
      </c>
      <c r="B227" s="13" t="s">
        <v>374</v>
      </c>
      <c r="C227" s="13" t="s">
        <v>1386</v>
      </c>
      <c r="D227" s="13" t="s">
        <v>1387</v>
      </c>
    </row>
    <row r="228" spans="1:4" ht="26.25" hidden="1" customHeight="1" x14ac:dyDescent="0.4">
      <c r="A228" s="13" t="s">
        <v>375</v>
      </c>
      <c r="B228" s="13" t="s">
        <v>250</v>
      </c>
      <c r="C228" s="13" t="s">
        <v>1104</v>
      </c>
      <c r="D228" s="13" t="s">
        <v>1388</v>
      </c>
    </row>
    <row r="229" spans="1:4" ht="26.25" hidden="1" customHeight="1" x14ac:dyDescent="0.4">
      <c r="A229" s="13" t="s">
        <v>376</v>
      </c>
      <c r="B229" s="13" t="s">
        <v>250</v>
      </c>
      <c r="C229" s="13" t="s">
        <v>1104</v>
      </c>
      <c r="D229" s="13" t="s">
        <v>1389</v>
      </c>
    </row>
    <row r="230" spans="1:4" ht="26.25" hidden="1" customHeight="1" x14ac:dyDescent="0.4">
      <c r="A230" s="13" t="s">
        <v>377</v>
      </c>
      <c r="B230" s="13" t="s">
        <v>250</v>
      </c>
      <c r="C230" s="13" t="s">
        <v>1104</v>
      </c>
      <c r="D230" s="13" t="s">
        <v>1390</v>
      </c>
    </row>
    <row r="231" spans="1:4" ht="26.25" hidden="1" customHeight="1" x14ac:dyDescent="0.4">
      <c r="A231" s="13" t="s">
        <v>378</v>
      </c>
      <c r="B231" s="13" t="s">
        <v>250</v>
      </c>
      <c r="C231" s="13" t="s">
        <v>1104</v>
      </c>
      <c r="D231" s="13" t="s">
        <v>1391</v>
      </c>
    </row>
    <row r="232" spans="1:4" ht="26.25" hidden="1" customHeight="1" x14ac:dyDescent="0.4">
      <c r="A232" s="13" t="s">
        <v>379</v>
      </c>
      <c r="B232" s="13" t="s">
        <v>250</v>
      </c>
      <c r="C232" s="13" t="s">
        <v>1104</v>
      </c>
      <c r="D232" s="13" t="s">
        <v>1392</v>
      </c>
    </row>
    <row r="233" spans="1:4" ht="26.25" hidden="1" customHeight="1" x14ac:dyDescent="0.4">
      <c r="A233" s="13" t="s">
        <v>380</v>
      </c>
      <c r="B233" s="13" t="s">
        <v>1393</v>
      </c>
      <c r="C233" s="13" t="s">
        <v>1394</v>
      </c>
      <c r="D233" s="13" t="s">
        <v>1395</v>
      </c>
    </row>
    <row r="234" spans="1:4" ht="26.25" hidden="1" customHeight="1" x14ac:dyDescent="0.4">
      <c r="A234" s="13" t="s">
        <v>381</v>
      </c>
      <c r="B234" s="13" t="s">
        <v>1396</v>
      </c>
      <c r="C234" s="13" t="s">
        <v>1123</v>
      </c>
      <c r="D234" s="13" t="s">
        <v>1397</v>
      </c>
    </row>
    <row r="235" spans="1:4" ht="26.25" hidden="1" customHeight="1" x14ac:dyDescent="0.4">
      <c r="A235" s="13" t="s">
        <v>382</v>
      </c>
      <c r="B235" s="13" t="s">
        <v>1396</v>
      </c>
      <c r="C235" s="13" t="s">
        <v>1123</v>
      </c>
      <c r="D235" s="13" t="s">
        <v>1398</v>
      </c>
    </row>
    <row r="236" spans="1:4" ht="26.25" hidden="1" customHeight="1" x14ac:dyDescent="0.4">
      <c r="A236" s="13" t="s">
        <v>383</v>
      </c>
      <c r="B236" s="13" t="s">
        <v>1396</v>
      </c>
      <c r="C236" s="13" t="s">
        <v>1123</v>
      </c>
      <c r="D236" s="13" t="s">
        <v>1399</v>
      </c>
    </row>
    <row r="237" spans="1:4" ht="26.25" hidden="1" customHeight="1" x14ac:dyDescent="0.4">
      <c r="A237" s="13" t="s">
        <v>384</v>
      </c>
      <c r="B237" s="13" t="s">
        <v>1396</v>
      </c>
      <c r="C237" s="13" t="s">
        <v>1123</v>
      </c>
      <c r="D237" s="13" t="s">
        <v>1400</v>
      </c>
    </row>
    <row r="238" spans="1:4" ht="26.25" hidden="1" customHeight="1" x14ac:dyDescent="0.4">
      <c r="A238" s="13" t="s">
        <v>385</v>
      </c>
      <c r="B238" s="13" t="s">
        <v>374</v>
      </c>
      <c r="C238" s="13" t="s">
        <v>1401</v>
      </c>
      <c r="D238" s="13" t="s">
        <v>1402</v>
      </c>
    </row>
    <row r="239" spans="1:4" ht="26.25" hidden="1" customHeight="1" x14ac:dyDescent="0.4">
      <c r="A239" s="13" t="s">
        <v>386</v>
      </c>
      <c r="B239" s="13" t="s">
        <v>374</v>
      </c>
      <c r="C239" s="13" t="s">
        <v>1403</v>
      </c>
      <c r="D239" s="13" t="s">
        <v>1404</v>
      </c>
    </row>
    <row r="240" spans="1:4" ht="26.25" hidden="1" customHeight="1" x14ac:dyDescent="0.4">
      <c r="A240" s="13" t="s">
        <v>387</v>
      </c>
      <c r="B240" s="13" t="s">
        <v>374</v>
      </c>
      <c r="C240" s="13" t="s">
        <v>1405</v>
      </c>
      <c r="D240" s="13" t="s">
        <v>1406</v>
      </c>
    </row>
    <row r="241" spans="1:4" ht="26.25" hidden="1" customHeight="1" x14ac:dyDescent="0.4">
      <c r="A241" s="13" t="s">
        <v>388</v>
      </c>
      <c r="B241" s="13" t="s">
        <v>374</v>
      </c>
      <c r="C241" s="13" t="s">
        <v>1405</v>
      </c>
      <c r="D241" s="13" t="s">
        <v>1407</v>
      </c>
    </row>
    <row r="242" spans="1:4" ht="26.25" hidden="1" customHeight="1" x14ac:dyDescent="0.4">
      <c r="A242" s="13" t="s">
        <v>389</v>
      </c>
      <c r="B242" s="13" t="s">
        <v>374</v>
      </c>
      <c r="C242" s="13" t="s">
        <v>1405</v>
      </c>
      <c r="D242" s="13" t="s">
        <v>1408</v>
      </c>
    </row>
    <row r="243" spans="1:4" ht="26.25" hidden="1" customHeight="1" x14ac:dyDescent="0.4">
      <c r="A243" s="13" t="s">
        <v>1409</v>
      </c>
      <c r="B243" s="13" t="s">
        <v>374</v>
      </c>
      <c r="C243" s="13" t="s">
        <v>1405</v>
      </c>
      <c r="D243" s="13" t="s">
        <v>1410</v>
      </c>
    </row>
    <row r="244" spans="1:4" ht="26.25" hidden="1" customHeight="1" x14ac:dyDescent="0.4">
      <c r="A244" s="13" t="s">
        <v>390</v>
      </c>
      <c r="B244" s="13" t="s">
        <v>80</v>
      </c>
      <c r="C244" s="13" t="s">
        <v>1411</v>
      </c>
      <c r="D244" s="13" t="s">
        <v>1412</v>
      </c>
    </row>
    <row r="245" spans="1:4" ht="26.25" hidden="1" customHeight="1" x14ac:dyDescent="0.4">
      <c r="A245" s="13" t="s">
        <v>392</v>
      </c>
      <c r="B245" s="13" t="s">
        <v>80</v>
      </c>
      <c r="C245" s="13" t="s">
        <v>391</v>
      </c>
      <c r="D245" s="13" t="s">
        <v>393</v>
      </c>
    </row>
    <row r="246" spans="1:4" ht="26.25" hidden="1" customHeight="1" x14ac:dyDescent="0.4">
      <c r="A246" s="13" t="s">
        <v>394</v>
      </c>
      <c r="B246" s="13" t="s">
        <v>1413</v>
      </c>
      <c r="C246" s="13" t="s">
        <v>1237</v>
      </c>
      <c r="D246" s="13" t="s">
        <v>1414</v>
      </c>
    </row>
    <row r="247" spans="1:4" ht="26.25" hidden="1" customHeight="1" x14ac:dyDescent="0.4">
      <c r="A247" s="13" t="s">
        <v>395</v>
      </c>
      <c r="B247" s="13" t="s">
        <v>360</v>
      </c>
      <c r="C247" s="13" t="s">
        <v>1415</v>
      </c>
      <c r="D247" s="13" t="s">
        <v>1416</v>
      </c>
    </row>
    <row r="248" spans="1:4" ht="26.25" hidden="1" customHeight="1" x14ac:dyDescent="0.4">
      <c r="A248" s="13" t="s">
        <v>396</v>
      </c>
      <c r="B248" s="13" t="s">
        <v>360</v>
      </c>
      <c r="C248" s="13" t="s">
        <v>1384</v>
      </c>
      <c r="D248" s="13" t="s">
        <v>1417</v>
      </c>
    </row>
    <row r="249" spans="1:4" ht="26.25" hidden="1" customHeight="1" x14ac:dyDescent="0.4">
      <c r="A249" s="13" t="s">
        <v>397</v>
      </c>
      <c r="B249" s="13" t="s">
        <v>360</v>
      </c>
      <c r="C249" s="13" t="s">
        <v>1384</v>
      </c>
      <c r="D249" s="13" t="s">
        <v>1418</v>
      </c>
    </row>
    <row r="250" spans="1:4" ht="26.25" hidden="1" customHeight="1" x14ac:dyDescent="0.4">
      <c r="A250" s="13" t="s">
        <v>398</v>
      </c>
      <c r="B250" s="13" t="s">
        <v>360</v>
      </c>
      <c r="C250" s="13" t="s">
        <v>1384</v>
      </c>
      <c r="D250" s="13" t="s">
        <v>1419</v>
      </c>
    </row>
    <row r="251" spans="1:4" ht="26.25" hidden="1" customHeight="1" x14ac:dyDescent="0.4">
      <c r="A251" s="13" t="s">
        <v>399</v>
      </c>
      <c r="B251" s="13" t="s">
        <v>1420</v>
      </c>
      <c r="C251" s="13" t="s">
        <v>354</v>
      </c>
      <c r="D251" s="13" t="s">
        <v>1421</v>
      </c>
    </row>
    <row r="252" spans="1:4" ht="26.25" hidden="1" customHeight="1" x14ac:dyDescent="0.4">
      <c r="A252" s="13" t="s">
        <v>400</v>
      </c>
      <c r="B252" s="13" t="s">
        <v>1422</v>
      </c>
      <c r="C252" s="13" t="s">
        <v>354</v>
      </c>
      <c r="D252" s="13" t="s">
        <v>1423</v>
      </c>
    </row>
    <row r="253" spans="1:4" ht="26.25" hidden="1" customHeight="1" x14ac:dyDescent="0.4">
      <c r="A253" s="13" t="s">
        <v>401</v>
      </c>
      <c r="B253" s="13" t="s">
        <v>402</v>
      </c>
      <c r="C253" s="13" t="s">
        <v>1104</v>
      </c>
      <c r="D253" s="13" t="s">
        <v>1424</v>
      </c>
    </row>
    <row r="254" spans="1:4" ht="26.25" hidden="1" customHeight="1" x14ac:dyDescent="0.4">
      <c r="A254" s="13" t="s">
        <v>403</v>
      </c>
      <c r="B254" s="13" t="s">
        <v>404</v>
      </c>
      <c r="C254" s="13" t="s">
        <v>1123</v>
      </c>
      <c r="D254" s="13" t="s">
        <v>1425</v>
      </c>
    </row>
    <row r="255" spans="1:4" ht="26.25" hidden="1" customHeight="1" x14ac:dyDescent="0.4">
      <c r="A255" s="13" t="s">
        <v>405</v>
      </c>
      <c r="B255" s="13" t="s">
        <v>404</v>
      </c>
      <c r="C255" s="13" t="s">
        <v>1123</v>
      </c>
      <c r="D255" s="13" t="s">
        <v>1426</v>
      </c>
    </row>
    <row r="256" spans="1:4" ht="26.25" hidden="1" customHeight="1" x14ac:dyDescent="0.4">
      <c r="A256" s="13" t="s">
        <v>406</v>
      </c>
      <c r="B256" s="13" t="s">
        <v>404</v>
      </c>
      <c r="C256" s="13" t="s">
        <v>1123</v>
      </c>
      <c r="D256" s="13" t="s">
        <v>1427</v>
      </c>
    </row>
    <row r="257" spans="1:4" ht="26.25" hidden="1" customHeight="1" x14ac:dyDescent="0.4">
      <c r="A257" s="13" t="s">
        <v>407</v>
      </c>
      <c r="B257" s="13" t="s">
        <v>404</v>
      </c>
      <c r="C257" s="13" t="s">
        <v>408</v>
      </c>
      <c r="D257" s="13" t="s">
        <v>1428</v>
      </c>
    </row>
    <row r="258" spans="1:4" ht="26.25" hidden="1" customHeight="1" x14ac:dyDescent="0.4">
      <c r="A258" s="13" t="s">
        <v>409</v>
      </c>
      <c r="B258" s="13" t="s">
        <v>410</v>
      </c>
      <c r="C258" s="13" t="s">
        <v>1429</v>
      </c>
      <c r="D258" s="13" t="s">
        <v>1430</v>
      </c>
    </row>
    <row r="259" spans="1:4" ht="26.25" hidden="1" customHeight="1" x14ac:dyDescent="0.4">
      <c r="A259" s="13" t="s">
        <v>411</v>
      </c>
      <c r="B259" s="13" t="s">
        <v>410</v>
      </c>
      <c r="C259" s="13" t="s">
        <v>1104</v>
      </c>
      <c r="D259" s="13" t="s">
        <v>412</v>
      </c>
    </row>
    <row r="260" spans="1:4" ht="26.25" hidden="1" customHeight="1" x14ac:dyDescent="0.4">
      <c r="A260" s="13" t="s">
        <v>413</v>
      </c>
      <c r="B260" s="13" t="s">
        <v>167</v>
      </c>
      <c r="C260" s="13" t="s">
        <v>354</v>
      </c>
      <c r="D260" s="13" t="s">
        <v>1431</v>
      </c>
    </row>
    <row r="261" spans="1:4" ht="26.25" hidden="1" customHeight="1" x14ac:dyDescent="0.4">
      <c r="A261" s="13" t="s">
        <v>414</v>
      </c>
      <c r="B261" s="13" t="s">
        <v>415</v>
      </c>
      <c r="C261" s="13" t="s">
        <v>1432</v>
      </c>
      <c r="D261" s="13" t="s">
        <v>1433</v>
      </c>
    </row>
    <row r="262" spans="1:4" ht="26.25" hidden="1" customHeight="1" x14ac:dyDescent="0.4">
      <c r="A262" s="13" t="s">
        <v>416</v>
      </c>
      <c r="B262" s="13" t="s">
        <v>417</v>
      </c>
      <c r="C262" s="13" t="s">
        <v>492</v>
      </c>
      <c r="D262" s="13" t="s">
        <v>1434</v>
      </c>
    </row>
    <row r="263" spans="1:4" ht="26.25" hidden="1" customHeight="1" x14ac:dyDescent="0.4">
      <c r="A263" s="13" t="s">
        <v>418</v>
      </c>
      <c r="B263" s="13" t="s">
        <v>1413</v>
      </c>
      <c r="C263" s="13" t="s">
        <v>1435</v>
      </c>
      <c r="D263" s="13" t="s">
        <v>1436</v>
      </c>
    </row>
    <row r="264" spans="1:4" ht="26.25" hidden="1" customHeight="1" x14ac:dyDescent="0.4">
      <c r="A264" s="13" t="s">
        <v>419</v>
      </c>
      <c r="B264" s="13" t="s">
        <v>360</v>
      </c>
      <c r="C264" s="13" t="s">
        <v>420</v>
      </c>
      <c r="D264" s="13" t="s">
        <v>1437</v>
      </c>
    </row>
    <row r="265" spans="1:4" ht="26.25" hidden="1" customHeight="1" x14ac:dyDescent="0.4">
      <c r="A265" s="13" t="s">
        <v>421</v>
      </c>
      <c r="B265" s="13" t="s">
        <v>87</v>
      </c>
      <c r="C265" s="13" t="s">
        <v>422</v>
      </c>
      <c r="D265" s="13" t="s">
        <v>1438</v>
      </c>
    </row>
    <row r="266" spans="1:4" ht="26.25" hidden="1" customHeight="1" x14ac:dyDescent="0.4">
      <c r="A266" s="13" t="s">
        <v>423</v>
      </c>
      <c r="B266" s="13" t="s">
        <v>87</v>
      </c>
      <c r="C266" s="13" t="s">
        <v>422</v>
      </c>
      <c r="D266" s="13" t="s">
        <v>1439</v>
      </c>
    </row>
    <row r="267" spans="1:4" ht="26.25" hidden="1" customHeight="1" x14ac:dyDescent="0.4">
      <c r="A267" s="13" t="s">
        <v>424</v>
      </c>
      <c r="B267" s="13" t="s">
        <v>87</v>
      </c>
      <c r="C267" s="13" t="s">
        <v>422</v>
      </c>
      <c r="D267" s="13" t="s">
        <v>1440</v>
      </c>
    </row>
    <row r="268" spans="1:4" ht="26.25" hidden="1" customHeight="1" x14ac:dyDescent="0.4">
      <c r="A268" s="13" t="s">
        <v>425</v>
      </c>
      <c r="B268" s="13" t="s">
        <v>87</v>
      </c>
      <c r="C268" s="13" t="s">
        <v>422</v>
      </c>
      <c r="D268" s="13" t="s">
        <v>1441</v>
      </c>
    </row>
    <row r="269" spans="1:4" ht="26.25" hidden="1" customHeight="1" x14ac:dyDescent="0.4">
      <c r="A269" s="13" t="s">
        <v>426</v>
      </c>
      <c r="B269" s="13" t="s">
        <v>427</v>
      </c>
      <c r="C269" s="13" t="s">
        <v>1442</v>
      </c>
      <c r="D269" s="13" t="s">
        <v>1443</v>
      </c>
    </row>
    <row r="270" spans="1:4" ht="26.25" hidden="1" customHeight="1" x14ac:dyDescent="0.4">
      <c r="A270" s="13" t="s">
        <v>428</v>
      </c>
      <c r="B270" s="13" t="s">
        <v>1413</v>
      </c>
      <c r="C270" s="13" t="s">
        <v>1444</v>
      </c>
      <c r="D270" s="13" t="s">
        <v>1445</v>
      </c>
    </row>
    <row r="271" spans="1:4" ht="26.25" hidden="1" customHeight="1" x14ac:dyDescent="0.4">
      <c r="A271" s="13" t="s">
        <v>430</v>
      </c>
      <c r="B271" s="13" t="s">
        <v>1413</v>
      </c>
      <c r="C271" s="13" t="s">
        <v>1444</v>
      </c>
      <c r="D271" s="13" t="s">
        <v>1446</v>
      </c>
    </row>
    <row r="272" spans="1:4" ht="26.25" hidden="1" customHeight="1" x14ac:dyDescent="0.4">
      <c r="A272" s="13" t="s">
        <v>431</v>
      </c>
      <c r="B272" s="13" t="s">
        <v>1413</v>
      </c>
      <c r="C272" s="13" t="s">
        <v>1444</v>
      </c>
      <c r="D272" s="13" t="s">
        <v>1447</v>
      </c>
    </row>
    <row r="273" spans="1:4" ht="26.25" hidden="1" customHeight="1" x14ac:dyDescent="0.4">
      <c r="A273" s="13" t="s">
        <v>432</v>
      </c>
      <c r="B273" s="13" t="s">
        <v>1413</v>
      </c>
      <c r="C273" s="13" t="s">
        <v>354</v>
      </c>
      <c r="D273" s="13" t="s">
        <v>1448</v>
      </c>
    </row>
    <row r="274" spans="1:4" ht="26.25" hidden="1" customHeight="1" x14ac:dyDescent="0.4">
      <c r="A274" s="13" t="s">
        <v>433</v>
      </c>
      <c r="B274" s="13" t="s">
        <v>1413</v>
      </c>
      <c r="C274" s="13" t="s">
        <v>1449</v>
      </c>
      <c r="D274" s="13" t="s">
        <v>1450</v>
      </c>
    </row>
    <row r="275" spans="1:4" ht="26.25" hidden="1" customHeight="1" x14ac:dyDescent="0.4">
      <c r="A275" s="13" t="s">
        <v>434</v>
      </c>
      <c r="B275" s="13" t="s">
        <v>1413</v>
      </c>
      <c r="C275" s="13" t="s">
        <v>1193</v>
      </c>
      <c r="D275" s="13" t="s">
        <v>1451</v>
      </c>
    </row>
    <row r="276" spans="1:4" ht="26.25" hidden="1" customHeight="1" x14ac:dyDescent="0.4">
      <c r="A276" s="13" t="s">
        <v>435</v>
      </c>
      <c r="B276" s="13" t="s">
        <v>1413</v>
      </c>
      <c r="C276" s="13" t="s">
        <v>1193</v>
      </c>
      <c r="D276" s="13" t="s">
        <v>1452</v>
      </c>
    </row>
    <row r="277" spans="1:4" ht="26.25" hidden="1" customHeight="1" x14ac:dyDescent="0.4">
      <c r="A277" s="13" t="s">
        <v>436</v>
      </c>
      <c r="B277" s="13" t="s">
        <v>1413</v>
      </c>
      <c r="C277" s="13" t="s">
        <v>1193</v>
      </c>
      <c r="D277" s="13" t="s">
        <v>1453</v>
      </c>
    </row>
    <row r="278" spans="1:4" ht="26.25" hidden="1" customHeight="1" x14ac:dyDescent="0.4">
      <c r="A278" s="13" t="s">
        <v>437</v>
      </c>
      <c r="B278" s="13" t="s">
        <v>1413</v>
      </c>
      <c r="C278" s="13" t="s">
        <v>1454</v>
      </c>
      <c r="D278" s="13" t="s">
        <v>1455</v>
      </c>
    </row>
    <row r="279" spans="1:4" ht="26.25" hidden="1" customHeight="1" x14ac:dyDescent="0.4">
      <c r="A279" s="13" t="s">
        <v>438</v>
      </c>
      <c r="B279" s="13" t="s">
        <v>1413</v>
      </c>
      <c r="C279" s="13" t="s">
        <v>1456</v>
      </c>
      <c r="D279" s="13" t="s">
        <v>1457</v>
      </c>
    </row>
    <row r="280" spans="1:4" ht="26.25" hidden="1" customHeight="1" x14ac:dyDescent="0.4">
      <c r="A280" s="13" t="s">
        <v>439</v>
      </c>
      <c r="B280" s="13" t="s">
        <v>1413</v>
      </c>
      <c r="C280" s="13" t="s">
        <v>1456</v>
      </c>
      <c r="D280" s="13" t="s">
        <v>1458</v>
      </c>
    </row>
    <row r="281" spans="1:4" ht="26.25" hidden="1" customHeight="1" x14ac:dyDescent="0.4">
      <c r="A281" s="13" t="s">
        <v>440</v>
      </c>
      <c r="B281" s="13" t="s">
        <v>1413</v>
      </c>
      <c r="C281" s="13" t="s">
        <v>1456</v>
      </c>
      <c r="D281" s="13" t="s">
        <v>1459</v>
      </c>
    </row>
    <row r="282" spans="1:4" ht="26.25" hidden="1" customHeight="1" x14ac:dyDescent="0.4">
      <c r="A282" s="13" t="s">
        <v>441</v>
      </c>
      <c r="B282" s="13" t="s">
        <v>442</v>
      </c>
      <c r="C282" s="13" t="s">
        <v>354</v>
      </c>
      <c r="D282" s="13" t="s">
        <v>1460</v>
      </c>
    </row>
    <row r="283" spans="1:4" ht="26.25" hidden="1" customHeight="1" x14ac:dyDescent="0.4">
      <c r="A283" s="13" t="s">
        <v>444</v>
      </c>
      <c r="B283" s="13" t="s">
        <v>442</v>
      </c>
      <c r="C283" s="13" t="s">
        <v>354</v>
      </c>
      <c r="D283" s="13" t="s">
        <v>1461</v>
      </c>
    </row>
    <row r="284" spans="1:4" ht="26.25" hidden="1" customHeight="1" x14ac:dyDescent="0.4">
      <c r="A284" s="13" t="s">
        <v>445</v>
      </c>
      <c r="B284" s="13" t="s">
        <v>442</v>
      </c>
      <c r="C284" s="13" t="s">
        <v>354</v>
      </c>
      <c r="D284" s="13" t="s">
        <v>1462</v>
      </c>
    </row>
    <row r="285" spans="1:4" ht="26.25" hidden="1" customHeight="1" x14ac:dyDescent="0.4">
      <c r="A285" s="13" t="s">
        <v>446</v>
      </c>
      <c r="B285" s="13" t="s">
        <v>442</v>
      </c>
      <c r="C285" s="13" t="s">
        <v>354</v>
      </c>
      <c r="D285" s="13" t="s">
        <v>1463</v>
      </c>
    </row>
    <row r="286" spans="1:4" ht="26.25" hidden="1" customHeight="1" x14ac:dyDescent="0.4">
      <c r="A286" s="13" t="s">
        <v>447</v>
      </c>
      <c r="B286" s="13" t="s">
        <v>442</v>
      </c>
      <c r="C286" s="13" t="s">
        <v>354</v>
      </c>
      <c r="D286" s="13" t="s">
        <v>1464</v>
      </c>
    </row>
    <row r="287" spans="1:4" ht="26.25" hidden="1" customHeight="1" x14ac:dyDescent="0.4">
      <c r="A287" s="13" t="s">
        <v>448</v>
      </c>
      <c r="B287" s="13" t="s">
        <v>442</v>
      </c>
      <c r="C287" s="13" t="s">
        <v>354</v>
      </c>
      <c r="D287" s="13" t="s">
        <v>1465</v>
      </c>
    </row>
    <row r="288" spans="1:4" ht="26.25" hidden="1" customHeight="1" x14ac:dyDescent="0.4">
      <c r="A288" s="13" t="s">
        <v>449</v>
      </c>
      <c r="B288" s="13" t="s">
        <v>442</v>
      </c>
      <c r="C288" s="13" t="s">
        <v>354</v>
      </c>
      <c r="D288" s="13" t="s">
        <v>1466</v>
      </c>
    </row>
    <row r="289" spans="1:4" ht="26.25" hidden="1" customHeight="1" x14ac:dyDescent="0.4">
      <c r="A289" s="13" t="s">
        <v>450</v>
      </c>
      <c r="B289" s="13" t="s">
        <v>451</v>
      </c>
      <c r="C289" s="13" t="s">
        <v>1123</v>
      </c>
      <c r="D289" s="13" t="s">
        <v>1467</v>
      </c>
    </row>
    <row r="290" spans="1:4" ht="26.25" hidden="1" customHeight="1" x14ac:dyDescent="0.4">
      <c r="A290" s="13" t="s">
        <v>1468</v>
      </c>
      <c r="B290" s="13" t="s">
        <v>451</v>
      </c>
      <c r="C290" s="13" t="s">
        <v>1123</v>
      </c>
      <c r="D290" s="13" t="s">
        <v>1469</v>
      </c>
    </row>
    <row r="291" spans="1:4" ht="26.25" hidden="1" customHeight="1" x14ac:dyDescent="0.4">
      <c r="A291" s="13" t="s">
        <v>452</v>
      </c>
      <c r="B291" s="13" t="s">
        <v>402</v>
      </c>
      <c r="C291" s="13" t="s">
        <v>1377</v>
      </c>
      <c r="D291" s="13" t="s">
        <v>1470</v>
      </c>
    </row>
    <row r="292" spans="1:4" ht="26.25" hidden="1" customHeight="1" x14ac:dyDescent="0.4">
      <c r="A292" s="13" t="s">
        <v>453</v>
      </c>
      <c r="B292" s="13" t="s">
        <v>454</v>
      </c>
      <c r="C292" s="13" t="s">
        <v>1269</v>
      </c>
      <c r="D292" s="13" t="s">
        <v>1471</v>
      </c>
    </row>
    <row r="293" spans="1:4" ht="26.25" hidden="1" customHeight="1" x14ac:dyDescent="0.4">
      <c r="A293" s="13" t="s">
        <v>456</v>
      </c>
      <c r="B293" s="13" t="s">
        <v>454</v>
      </c>
      <c r="C293" s="13" t="s">
        <v>1472</v>
      </c>
      <c r="D293" s="13" t="s">
        <v>1473</v>
      </c>
    </row>
    <row r="294" spans="1:4" ht="26.25" hidden="1" customHeight="1" x14ac:dyDescent="0.4">
      <c r="A294" s="13" t="s">
        <v>457</v>
      </c>
      <c r="B294" s="13" t="s">
        <v>454</v>
      </c>
      <c r="C294" s="13" t="s">
        <v>1472</v>
      </c>
      <c r="D294" s="13" t="s">
        <v>1474</v>
      </c>
    </row>
    <row r="295" spans="1:4" ht="26.25" hidden="1" customHeight="1" x14ac:dyDescent="0.4">
      <c r="A295" s="13" t="s">
        <v>458</v>
      </c>
      <c r="B295" s="13" t="s">
        <v>454</v>
      </c>
      <c r="C295" s="13" t="s">
        <v>1472</v>
      </c>
      <c r="D295" s="13" t="s">
        <v>1475</v>
      </c>
    </row>
    <row r="296" spans="1:4" ht="26.25" hidden="1" customHeight="1" x14ac:dyDescent="0.4">
      <c r="A296" s="13" t="s">
        <v>459</v>
      </c>
      <c r="B296" s="13" t="s">
        <v>454</v>
      </c>
      <c r="C296" s="13" t="s">
        <v>1472</v>
      </c>
      <c r="D296" s="13" t="s">
        <v>1476</v>
      </c>
    </row>
    <row r="297" spans="1:4" ht="26.25" hidden="1" customHeight="1" x14ac:dyDescent="0.4">
      <c r="A297" s="13" t="s">
        <v>460</v>
      </c>
      <c r="B297" s="13" t="s">
        <v>454</v>
      </c>
      <c r="C297" s="13" t="s">
        <v>1472</v>
      </c>
      <c r="D297" s="13" t="s">
        <v>1477</v>
      </c>
    </row>
    <row r="298" spans="1:4" ht="26.25" hidden="1" customHeight="1" x14ac:dyDescent="0.4">
      <c r="A298" s="13" t="s">
        <v>461</v>
      </c>
      <c r="B298" s="13" t="s">
        <v>454</v>
      </c>
      <c r="C298" s="13" t="s">
        <v>462</v>
      </c>
      <c r="D298" s="13" t="s">
        <v>1478</v>
      </c>
    </row>
    <row r="299" spans="1:4" ht="26.25" hidden="1" customHeight="1" x14ac:dyDescent="0.4">
      <c r="A299" s="13" t="s">
        <v>463</v>
      </c>
      <c r="B299" s="13" t="s">
        <v>454</v>
      </c>
      <c r="C299" s="13" t="s">
        <v>462</v>
      </c>
      <c r="D299" s="13" t="s">
        <v>1479</v>
      </c>
    </row>
    <row r="300" spans="1:4" ht="26.25" hidden="1" customHeight="1" x14ac:dyDescent="0.4">
      <c r="A300" s="13" t="s">
        <v>464</v>
      </c>
      <c r="B300" s="13" t="s">
        <v>454</v>
      </c>
      <c r="C300" s="13" t="s">
        <v>1480</v>
      </c>
      <c r="D300" s="13" t="s">
        <v>1481</v>
      </c>
    </row>
    <row r="301" spans="1:4" ht="26.25" hidden="1" customHeight="1" x14ac:dyDescent="0.4">
      <c r="A301" s="13" t="s">
        <v>465</v>
      </c>
      <c r="B301" s="13" t="s">
        <v>454</v>
      </c>
      <c r="C301" s="13" t="s">
        <v>1480</v>
      </c>
      <c r="D301" s="13" t="s">
        <v>1482</v>
      </c>
    </row>
    <row r="302" spans="1:4" ht="26.25" hidden="1" customHeight="1" x14ac:dyDescent="0.4">
      <c r="A302" s="13" t="s">
        <v>466</v>
      </c>
      <c r="B302" s="13" t="s">
        <v>454</v>
      </c>
      <c r="C302" s="13" t="s">
        <v>1480</v>
      </c>
      <c r="D302" s="13" t="s">
        <v>1483</v>
      </c>
    </row>
    <row r="303" spans="1:4" ht="26.25" hidden="1" customHeight="1" x14ac:dyDescent="0.4">
      <c r="A303" s="13" t="s">
        <v>467</v>
      </c>
      <c r="B303" s="13" t="s">
        <v>454</v>
      </c>
      <c r="C303" s="13" t="s">
        <v>354</v>
      </c>
      <c r="D303" s="13" t="s">
        <v>1484</v>
      </c>
    </row>
    <row r="304" spans="1:4" ht="26.25" hidden="1" customHeight="1" x14ac:dyDescent="0.4">
      <c r="A304" s="13" t="s">
        <v>468</v>
      </c>
      <c r="B304" s="13" t="s">
        <v>454</v>
      </c>
      <c r="C304" s="13" t="s">
        <v>354</v>
      </c>
      <c r="D304" s="13" t="s">
        <v>1485</v>
      </c>
    </row>
    <row r="305" spans="1:4" ht="26.25" hidden="1" customHeight="1" x14ac:dyDescent="0.4">
      <c r="A305" s="13" t="s">
        <v>469</v>
      </c>
      <c r="B305" s="13" t="s">
        <v>454</v>
      </c>
      <c r="C305" s="13" t="s">
        <v>354</v>
      </c>
      <c r="D305" s="13" t="s">
        <v>1486</v>
      </c>
    </row>
    <row r="306" spans="1:4" ht="26.25" hidden="1" customHeight="1" x14ac:dyDescent="0.4">
      <c r="A306" s="13" t="s">
        <v>470</v>
      </c>
      <c r="B306" s="13" t="s">
        <v>454</v>
      </c>
      <c r="C306" s="13" t="s">
        <v>354</v>
      </c>
      <c r="D306" s="13" t="s">
        <v>1487</v>
      </c>
    </row>
    <row r="307" spans="1:4" ht="26.25" hidden="1" customHeight="1" x14ac:dyDescent="0.4">
      <c r="A307" s="13" t="s">
        <v>471</v>
      </c>
      <c r="B307" s="13" t="s">
        <v>454</v>
      </c>
      <c r="C307" s="13" t="s">
        <v>354</v>
      </c>
      <c r="D307" s="13" t="s">
        <v>1488</v>
      </c>
    </row>
    <row r="308" spans="1:4" ht="26.25" hidden="1" customHeight="1" x14ac:dyDescent="0.4">
      <c r="A308" s="13" t="s">
        <v>472</v>
      </c>
      <c r="B308" s="13" t="s">
        <v>454</v>
      </c>
      <c r="C308" s="13" t="s">
        <v>1489</v>
      </c>
      <c r="D308" s="13" t="s">
        <v>1490</v>
      </c>
    </row>
    <row r="309" spans="1:4" ht="26.25" hidden="1" customHeight="1" x14ac:dyDescent="0.4">
      <c r="A309" s="13" t="s">
        <v>473</v>
      </c>
      <c r="B309" s="13" t="s">
        <v>454</v>
      </c>
      <c r="C309" s="13" t="s">
        <v>1489</v>
      </c>
      <c r="D309" s="13" t="s">
        <v>1491</v>
      </c>
    </row>
    <row r="310" spans="1:4" ht="26.25" hidden="1" customHeight="1" x14ac:dyDescent="0.4">
      <c r="A310" s="13" t="s">
        <v>474</v>
      </c>
      <c r="B310" s="13" t="s">
        <v>454</v>
      </c>
      <c r="C310" s="13" t="s">
        <v>1489</v>
      </c>
      <c r="D310" s="13" t="s">
        <v>1492</v>
      </c>
    </row>
    <row r="311" spans="1:4" ht="26.25" hidden="1" customHeight="1" x14ac:dyDescent="0.4">
      <c r="A311" s="13" t="s">
        <v>475</v>
      </c>
      <c r="B311" s="13" t="s">
        <v>454</v>
      </c>
      <c r="C311" s="13" t="s">
        <v>1489</v>
      </c>
      <c r="D311" s="13" t="s">
        <v>1493</v>
      </c>
    </row>
    <row r="312" spans="1:4" ht="26.25" hidden="1" customHeight="1" x14ac:dyDescent="0.4">
      <c r="A312" s="13" t="s">
        <v>476</v>
      </c>
      <c r="B312" s="13" t="s">
        <v>454</v>
      </c>
      <c r="C312" s="13" t="s">
        <v>1489</v>
      </c>
      <c r="D312" s="13" t="s">
        <v>1494</v>
      </c>
    </row>
    <row r="313" spans="1:4" ht="26.25" hidden="1" customHeight="1" x14ac:dyDescent="0.4">
      <c r="A313" s="13" t="s">
        <v>477</v>
      </c>
      <c r="B313" s="13" t="s">
        <v>454</v>
      </c>
      <c r="C313" s="13" t="s">
        <v>1489</v>
      </c>
      <c r="D313" s="13" t="s">
        <v>1495</v>
      </c>
    </row>
    <row r="314" spans="1:4" ht="26.25" hidden="1" customHeight="1" x14ac:dyDescent="0.4">
      <c r="A314" s="13" t="s">
        <v>478</v>
      </c>
      <c r="B314" s="13" t="s">
        <v>1496</v>
      </c>
      <c r="C314" s="13" t="s">
        <v>1497</v>
      </c>
      <c r="D314" s="13" t="s">
        <v>1498</v>
      </c>
    </row>
    <row r="315" spans="1:4" ht="26.25" hidden="1" customHeight="1" x14ac:dyDescent="0.4">
      <c r="A315" s="13" t="s">
        <v>480</v>
      </c>
      <c r="B315" s="13" t="s">
        <v>138</v>
      </c>
      <c r="C315" s="13" t="s">
        <v>1121</v>
      </c>
      <c r="D315" s="13" t="s">
        <v>1499</v>
      </c>
    </row>
    <row r="316" spans="1:4" ht="26.25" hidden="1" customHeight="1" x14ac:dyDescent="0.4">
      <c r="A316" s="13" t="s">
        <v>481</v>
      </c>
      <c r="B316" s="13" t="s">
        <v>138</v>
      </c>
      <c r="C316" s="13" t="s">
        <v>354</v>
      </c>
      <c r="D316" s="13" t="s">
        <v>482</v>
      </c>
    </row>
    <row r="317" spans="1:4" ht="26.25" hidden="1" customHeight="1" x14ac:dyDescent="0.4">
      <c r="A317" s="13" t="s">
        <v>483</v>
      </c>
      <c r="B317" s="13" t="s">
        <v>138</v>
      </c>
      <c r="C317" s="13" t="s">
        <v>354</v>
      </c>
      <c r="D317" s="13" t="s">
        <v>1500</v>
      </c>
    </row>
    <row r="318" spans="1:4" ht="26.25" hidden="1" customHeight="1" x14ac:dyDescent="0.4">
      <c r="A318" s="13" t="s">
        <v>484</v>
      </c>
      <c r="B318" s="13" t="s">
        <v>138</v>
      </c>
      <c r="C318" s="13" t="s">
        <v>354</v>
      </c>
      <c r="D318" s="13" t="s">
        <v>1501</v>
      </c>
    </row>
    <row r="319" spans="1:4" ht="26.25" hidden="1" customHeight="1" x14ac:dyDescent="0.4">
      <c r="A319" s="13" t="s">
        <v>485</v>
      </c>
      <c r="B319" s="13" t="s">
        <v>138</v>
      </c>
      <c r="C319" s="13" t="s">
        <v>354</v>
      </c>
      <c r="D319" s="13" t="s">
        <v>1502</v>
      </c>
    </row>
    <row r="320" spans="1:4" ht="26.25" hidden="1" customHeight="1" x14ac:dyDescent="0.4">
      <c r="A320" s="13" t="s">
        <v>486</v>
      </c>
      <c r="B320" s="13" t="s">
        <v>275</v>
      </c>
      <c r="C320" s="13" t="s">
        <v>1503</v>
      </c>
      <c r="D320" s="13" t="s">
        <v>1504</v>
      </c>
    </row>
    <row r="321" spans="1:4" ht="26.25" hidden="1" customHeight="1" x14ac:dyDescent="0.4">
      <c r="A321" s="13" t="s">
        <v>487</v>
      </c>
      <c r="B321" s="13" t="s">
        <v>275</v>
      </c>
      <c r="C321" s="13" t="s">
        <v>1503</v>
      </c>
      <c r="D321" s="13" t="s">
        <v>1505</v>
      </c>
    </row>
    <row r="322" spans="1:4" ht="26.25" hidden="1" customHeight="1" x14ac:dyDescent="0.4">
      <c r="A322" s="13" t="s">
        <v>488</v>
      </c>
      <c r="B322" s="13" t="s">
        <v>280</v>
      </c>
      <c r="C322" s="13" t="s">
        <v>354</v>
      </c>
      <c r="D322" s="13" t="s">
        <v>489</v>
      </c>
    </row>
    <row r="323" spans="1:4" ht="26.25" hidden="1" customHeight="1" x14ac:dyDescent="0.4">
      <c r="A323" s="13" t="s">
        <v>490</v>
      </c>
      <c r="B323" s="13" t="s">
        <v>491</v>
      </c>
      <c r="C323" s="13" t="s">
        <v>492</v>
      </c>
      <c r="D323" s="13" t="s">
        <v>1506</v>
      </c>
    </row>
    <row r="324" spans="1:4" ht="26.25" hidden="1" customHeight="1" x14ac:dyDescent="0.4">
      <c r="A324" s="13" t="s">
        <v>493</v>
      </c>
      <c r="B324" s="13" t="s">
        <v>410</v>
      </c>
      <c r="C324" s="13" t="s">
        <v>1507</v>
      </c>
      <c r="D324" s="13" t="s">
        <v>494</v>
      </c>
    </row>
    <row r="325" spans="1:4" ht="26.25" hidden="1" customHeight="1" x14ac:dyDescent="0.4">
      <c r="A325" s="13" t="s">
        <v>1508</v>
      </c>
      <c r="B325" s="13" t="s">
        <v>1509</v>
      </c>
      <c r="C325" s="13" t="s">
        <v>1510</v>
      </c>
      <c r="D325" s="13" t="s">
        <v>1511</v>
      </c>
    </row>
    <row r="326" spans="1:4" ht="26.25" hidden="1" customHeight="1" x14ac:dyDescent="0.4">
      <c r="A326" s="13" t="s">
        <v>1512</v>
      </c>
      <c r="B326" s="13" t="s">
        <v>1513</v>
      </c>
      <c r="C326" s="13" t="s">
        <v>354</v>
      </c>
      <c r="D326" s="13" t="s">
        <v>443</v>
      </c>
    </row>
    <row r="327" spans="1:4" ht="26.25" hidden="1" customHeight="1" x14ac:dyDescent="0.4">
      <c r="A327" s="92" t="s">
        <v>1514</v>
      </c>
      <c r="B327" s="92" t="s">
        <v>1513</v>
      </c>
      <c r="C327" s="92" t="s">
        <v>354</v>
      </c>
      <c r="D327" s="92" t="s">
        <v>1515</v>
      </c>
    </row>
    <row r="328" spans="1:4" ht="26.25" hidden="1" customHeight="1" x14ac:dyDescent="0.4">
      <c r="A328" s="92" t="s">
        <v>1516</v>
      </c>
      <c r="B328" s="92" t="s">
        <v>1513</v>
      </c>
      <c r="C328" s="92" t="s">
        <v>354</v>
      </c>
      <c r="D328" s="92" t="s">
        <v>1517</v>
      </c>
    </row>
    <row r="329" spans="1:4" ht="26.25" hidden="1" customHeight="1" x14ac:dyDescent="0.4">
      <c r="A329" s="92" t="s">
        <v>1518</v>
      </c>
      <c r="B329" s="92" t="s">
        <v>1513</v>
      </c>
      <c r="C329" s="92" t="s">
        <v>354</v>
      </c>
      <c r="D329" s="92" t="s">
        <v>1519</v>
      </c>
    </row>
    <row r="330" spans="1:4" ht="26.25" hidden="1" customHeight="1" x14ac:dyDescent="0.4">
      <c r="A330" s="92" t="s">
        <v>1520</v>
      </c>
      <c r="B330" s="92" t="s">
        <v>1513</v>
      </c>
      <c r="C330" s="92" t="s">
        <v>354</v>
      </c>
      <c r="D330" s="92" t="s">
        <v>103</v>
      </c>
    </row>
    <row r="331" spans="1:4" ht="26.25" hidden="1" customHeight="1" x14ac:dyDescent="0.4">
      <c r="A331" s="92" t="s">
        <v>1521</v>
      </c>
      <c r="B331" s="92" t="s">
        <v>1513</v>
      </c>
      <c r="C331" s="92" t="s">
        <v>354</v>
      </c>
      <c r="D331" s="92" t="s">
        <v>1522</v>
      </c>
    </row>
    <row r="332" spans="1:4" ht="26.25" hidden="1" customHeight="1" x14ac:dyDescent="0.4">
      <c r="A332" s="92" t="s">
        <v>1523</v>
      </c>
      <c r="B332" s="92" t="s">
        <v>1524</v>
      </c>
      <c r="C332" s="92" t="s">
        <v>1525</v>
      </c>
      <c r="D332" s="92" t="s">
        <v>1526</v>
      </c>
    </row>
  </sheetData>
  <autoFilter xmlns:x14="http://schemas.microsoft.com/office/spreadsheetml/2009/9/main" ref="A1:D332">
    <filterColumn colId="3">
      <mc:AlternateContent xmlns:mc="http://schemas.openxmlformats.org/markup-compatibility/2006">
        <mc:Choice Requires="x14">
          <filters>
            <x14:filter val="Course of Global Studies, -Global Society Studies Cluster -American Studies Cluster -Contemporary Asian Studies Cluster  * The “Global Society Studies Cluster” and the “American Studies Cluster” enable students to obtain a degree by taking classes taught entirely in English.  _x000a_Master of Arts in Global Society Studies, Master of Arts in American Studies, Master of Arts in Contemporary Asian Studies"/>
          </filters>
        </mc:Choice>
        <mc:Fallback>
          <customFilters>
            <customFilter val=""/>
            <customFilter operator="notEqual" val=" "/>
          </customFilters>
        </mc:Fallback>
      </mc:AlternateContent>
    </filterColumn>
  </autoFilter>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21</vt:i4>
      </vt:variant>
    </vt:vector>
  </HeadingPairs>
  <TitlesOfParts>
    <vt:vector size="25" baseType="lpstr">
      <vt:lpstr>ABE 5BATCH AF</vt:lpstr>
      <vt:lpstr>ResearchField</vt:lpstr>
      <vt:lpstr>List</vt:lpstr>
      <vt:lpstr>Course List</vt:lpstr>
      <vt:lpstr>Day</vt:lpstr>
      <vt:lpstr>Education_Level</vt:lpstr>
      <vt:lpstr>English</vt:lpstr>
      <vt:lpstr>Full_Part</vt:lpstr>
      <vt:lpstr>Item_number</vt:lpstr>
      <vt:lpstr>Month</vt:lpstr>
      <vt:lpstr>month2</vt:lpstr>
      <vt:lpstr>month3</vt:lpstr>
      <vt:lpstr>Months</vt:lpstr>
      <vt:lpstr>'ABE 5BATCH AF'!Print_Area</vt:lpstr>
      <vt:lpstr>Relationship</vt:lpstr>
      <vt:lpstr>School_Code</vt:lpstr>
      <vt:lpstr>Sex</vt:lpstr>
      <vt:lpstr>Type</vt:lpstr>
      <vt:lpstr>Type_of_Organization</vt:lpstr>
      <vt:lpstr>Year_1</vt:lpstr>
      <vt:lpstr>Year_2</vt:lpstr>
      <vt:lpstr>Year_3</vt:lpstr>
      <vt:lpstr>year4</vt:lpstr>
      <vt:lpstr>Yes_No</vt:lpstr>
      <vt:lpstr>yes_no2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080881 中川 雅人</dc:creator>
  <cp:lastModifiedBy>000411 二木 桂奈</cp:lastModifiedBy>
  <cp:lastPrinted>2017-08-01T03:02:52Z</cp:lastPrinted>
  <dcterms:created xsi:type="dcterms:W3CDTF">2017-04-03T06:25:51Z</dcterms:created>
  <dcterms:modified xsi:type="dcterms:W3CDTF">2017-08-01T03:04:33Z</dcterms:modified>
</cp:coreProperties>
</file>